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현재_통합_문서"/>
  <mc:AlternateContent xmlns:mc="http://schemas.openxmlformats.org/markup-compatibility/2006">
    <mc:Choice Requires="x15">
      <x15ac:absPath xmlns:x15ac="http://schemas.microsoft.com/office/spreadsheetml/2010/11/ac" url="F:\SAFEWARE\DATASET\"/>
    </mc:Choice>
  </mc:AlternateContent>
  <xr:revisionPtr revIDLastSave="0" documentId="13_ncr:1_{EA5CDAFC-D1FE-4F99-99D8-2ED01680F024}" xr6:coauthVersionLast="47" xr6:coauthVersionMax="47" xr10:uidLastSave="{00000000-0000-0000-0000-000000000000}"/>
  <bookViews>
    <workbookView xWindow="-28920" yWindow="3795" windowWidth="29040" windowHeight="15720" activeTab="1" xr2:uid="{00000000-000D-0000-FFFF-FFFF00000000}"/>
  </bookViews>
  <sheets>
    <sheet name="AS_ADL_DATA" sheetId="1" r:id="rId1"/>
    <sheet name="Test_Fall (1)" sheetId="2" r:id="rId2"/>
    <sheet name="Test_Fall (2)" sheetId="5" r:id="rId3"/>
    <sheet name="ADL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6" i="2" l="1"/>
  <c r="N117" i="2"/>
  <c r="N118" i="2"/>
  <c r="N119" i="2"/>
  <c r="N120" i="2"/>
  <c r="N121" i="2"/>
  <c r="N122" i="2"/>
  <c r="N123" i="2"/>
  <c r="N124" i="2"/>
  <c r="N125" i="2"/>
  <c r="N126" i="2"/>
  <c r="N127" i="2"/>
  <c r="N59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30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5" i="2"/>
  <c r="I9" i="2"/>
  <c r="I9" i="5"/>
  <c r="J41" i="1"/>
  <c r="I41" i="1"/>
  <c r="J40" i="1"/>
  <c r="I40" i="1"/>
  <c r="H11" i="1"/>
  <c r="H15" i="1"/>
  <c r="H16" i="1"/>
  <c r="H25" i="1"/>
  <c r="H30" i="1"/>
  <c r="H6" i="1"/>
  <c r="I84" i="5"/>
  <c r="J97" i="5"/>
  <c r="F97" i="5"/>
  <c r="M96" i="5"/>
  <c r="L96" i="5"/>
  <c r="I96" i="5"/>
  <c r="H96" i="5"/>
  <c r="E96" i="5"/>
  <c r="M95" i="5"/>
  <c r="L95" i="5"/>
  <c r="I95" i="5"/>
  <c r="H95" i="5"/>
  <c r="E95" i="5"/>
  <c r="M94" i="5"/>
  <c r="L94" i="5"/>
  <c r="I94" i="5"/>
  <c r="H94" i="5"/>
  <c r="E94" i="5"/>
  <c r="M93" i="5"/>
  <c r="L93" i="5"/>
  <c r="I93" i="5"/>
  <c r="H93" i="5"/>
  <c r="E93" i="5"/>
  <c r="M92" i="5"/>
  <c r="L92" i="5"/>
  <c r="I92" i="5"/>
  <c r="H92" i="5"/>
  <c r="E92" i="5"/>
  <c r="M91" i="5"/>
  <c r="L91" i="5"/>
  <c r="I91" i="5"/>
  <c r="H91" i="5"/>
  <c r="E91" i="5"/>
  <c r="M90" i="5"/>
  <c r="L90" i="5"/>
  <c r="I90" i="5"/>
  <c r="H90" i="5"/>
  <c r="E90" i="5"/>
  <c r="M89" i="5"/>
  <c r="L89" i="5"/>
  <c r="I89" i="5"/>
  <c r="H89" i="5"/>
  <c r="E89" i="5"/>
  <c r="M88" i="5"/>
  <c r="L88" i="5"/>
  <c r="I88" i="5"/>
  <c r="H88" i="5"/>
  <c r="E88" i="5"/>
  <c r="M87" i="5"/>
  <c r="L87" i="5"/>
  <c r="I87" i="5"/>
  <c r="H87" i="5"/>
  <c r="E87" i="5"/>
  <c r="M86" i="5"/>
  <c r="L86" i="5"/>
  <c r="I86" i="5"/>
  <c r="H86" i="5"/>
  <c r="E86" i="5"/>
  <c r="L85" i="5"/>
  <c r="I85" i="5"/>
  <c r="H85" i="5"/>
  <c r="E85" i="5"/>
  <c r="M83" i="5"/>
  <c r="L83" i="5"/>
  <c r="I83" i="5"/>
  <c r="H83" i="5"/>
  <c r="E83" i="5"/>
  <c r="M82" i="5"/>
  <c r="L82" i="5"/>
  <c r="I82" i="5"/>
  <c r="H82" i="5"/>
  <c r="E82" i="5"/>
  <c r="M81" i="5"/>
  <c r="L81" i="5"/>
  <c r="I81" i="5"/>
  <c r="H81" i="5"/>
  <c r="E81" i="5"/>
  <c r="M80" i="5"/>
  <c r="L80" i="5"/>
  <c r="I80" i="5"/>
  <c r="H80" i="5"/>
  <c r="E80" i="5"/>
  <c r="M79" i="5"/>
  <c r="L79" i="5"/>
  <c r="I79" i="5"/>
  <c r="H79" i="5"/>
  <c r="E79" i="5"/>
  <c r="M78" i="5"/>
  <c r="L78" i="5"/>
  <c r="I78" i="5"/>
  <c r="H78" i="5"/>
  <c r="E78" i="5"/>
  <c r="M77" i="5"/>
  <c r="L77" i="5"/>
  <c r="I77" i="5"/>
  <c r="H77" i="5"/>
  <c r="E77" i="5"/>
  <c r="M76" i="5"/>
  <c r="L76" i="5"/>
  <c r="I76" i="5"/>
  <c r="H76" i="5"/>
  <c r="E76" i="5"/>
  <c r="M75" i="5"/>
  <c r="L75" i="5"/>
  <c r="I75" i="5"/>
  <c r="H75" i="5"/>
  <c r="E75" i="5"/>
  <c r="M74" i="5"/>
  <c r="L74" i="5"/>
  <c r="I74" i="5"/>
  <c r="H74" i="5"/>
  <c r="E74" i="5"/>
  <c r="M73" i="5"/>
  <c r="L73" i="5"/>
  <c r="I73" i="5"/>
  <c r="H73" i="5"/>
  <c r="E73" i="5"/>
  <c r="M72" i="5"/>
  <c r="L72" i="5"/>
  <c r="I72" i="5"/>
  <c r="H72" i="5"/>
  <c r="E72" i="5"/>
  <c r="M71" i="5"/>
  <c r="L71" i="5"/>
  <c r="I71" i="5"/>
  <c r="H71" i="5"/>
  <c r="E71" i="5"/>
  <c r="M70" i="5"/>
  <c r="L70" i="5"/>
  <c r="I70" i="5"/>
  <c r="H70" i="5"/>
  <c r="E70" i="5"/>
  <c r="M69" i="5"/>
  <c r="L69" i="5"/>
  <c r="I69" i="5"/>
  <c r="H69" i="5"/>
  <c r="E69" i="5"/>
  <c r="M68" i="5"/>
  <c r="L68" i="5"/>
  <c r="I68" i="5"/>
  <c r="H68" i="5"/>
  <c r="E68" i="5"/>
  <c r="M67" i="5"/>
  <c r="L67" i="5"/>
  <c r="I67" i="5"/>
  <c r="H67" i="5"/>
  <c r="E67" i="5"/>
  <c r="M66" i="5"/>
  <c r="L66" i="5"/>
  <c r="I66" i="5"/>
  <c r="H66" i="5"/>
  <c r="E66" i="5"/>
  <c r="M65" i="5"/>
  <c r="L65" i="5"/>
  <c r="I65" i="5"/>
  <c r="H65" i="5"/>
  <c r="E65" i="5"/>
  <c r="M64" i="5"/>
  <c r="L64" i="5"/>
  <c r="I64" i="5"/>
  <c r="H64" i="5"/>
  <c r="E64" i="5"/>
  <c r="M63" i="5"/>
  <c r="L63" i="5"/>
  <c r="I63" i="5"/>
  <c r="H63" i="5"/>
  <c r="E63" i="5"/>
  <c r="M62" i="5"/>
  <c r="L62" i="5"/>
  <c r="I62" i="5"/>
  <c r="H62" i="5"/>
  <c r="E62" i="5"/>
  <c r="M61" i="5"/>
  <c r="L61" i="5"/>
  <c r="I61" i="5"/>
  <c r="H61" i="5"/>
  <c r="E61" i="5"/>
  <c r="M60" i="5"/>
  <c r="L60" i="5"/>
  <c r="I60" i="5"/>
  <c r="H60" i="5"/>
  <c r="E60" i="5"/>
  <c r="M59" i="5"/>
  <c r="L59" i="5"/>
  <c r="I59" i="5"/>
  <c r="H59" i="5"/>
  <c r="E59" i="5"/>
  <c r="M58" i="5"/>
  <c r="L58" i="5"/>
  <c r="I58" i="5"/>
  <c r="H58" i="5"/>
  <c r="E58" i="5"/>
  <c r="M57" i="5"/>
  <c r="L57" i="5"/>
  <c r="I57" i="5"/>
  <c r="H57" i="5"/>
  <c r="E57" i="5"/>
  <c r="M56" i="5"/>
  <c r="L56" i="5"/>
  <c r="I56" i="5"/>
  <c r="H56" i="5"/>
  <c r="E56" i="5"/>
  <c r="M55" i="5"/>
  <c r="L55" i="5"/>
  <c r="I55" i="5"/>
  <c r="H55" i="5"/>
  <c r="E55" i="5"/>
  <c r="M54" i="5"/>
  <c r="L54" i="5"/>
  <c r="I54" i="5"/>
  <c r="H54" i="5"/>
  <c r="E54" i="5"/>
  <c r="M53" i="5"/>
  <c r="L53" i="5"/>
  <c r="I53" i="5"/>
  <c r="H53" i="5"/>
  <c r="E53" i="5"/>
  <c r="M52" i="5"/>
  <c r="L52" i="5"/>
  <c r="I52" i="5"/>
  <c r="H52" i="5"/>
  <c r="E52" i="5"/>
  <c r="M51" i="5"/>
  <c r="L51" i="5"/>
  <c r="I51" i="5"/>
  <c r="H51" i="5"/>
  <c r="E51" i="5"/>
  <c r="M50" i="5"/>
  <c r="L50" i="5"/>
  <c r="I50" i="5"/>
  <c r="H50" i="5"/>
  <c r="E50" i="5"/>
  <c r="M49" i="5"/>
  <c r="L49" i="5"/>
  <c r="I49" i="5"/>
  <c r="H49" i="5"/>
  <c r="E49" i="5"/>
  <c r="M48" i="5"/>
  <c r="L48" i="5"/>
  <c r="I48" i="5"/>
  <c r="H48" i="5"/>
  <c r="E48" i="5"/>
  <c r="M47" i="5"/>
  <c r="L47" i="5"/>
  <c r="I47" i="5"/>
  <c r="H47" i="5"/>
  <c r="E47" i="5"/>
  <c r="M46" i="5"/>
  <c r="L46" i="5"/>
  <c r="I46" i="5"/>
  <c r="H46" i="5"/>
  <c r="E46" i="5"/>
  <c r="M45" i="5"/>
  <c r="L45" i="5"/>
  <c r="I45" i="5"/>
  <c r="H45" i="5"/>
  <c r="E45" i="5"/>
  <c r="M44" i="5"/>
  <c r="L44" i="5"/>
  <c r="I44" i="5"/>
  <c r="H44" i="5"/>
  <c r="E44" i="5"/>
  <c r="M43" i="5"/>
  <c r="L43" i="5"/>
  <c r="I43" i="5"/>
  <c r="H43" i="5"/>
  <c r="E43" i="5"/>
  <c r="M42" i="5"/>
  <c r="L42" i="5"/>
  <c r="I42" i="5"/>
  <c r="H42" i="5"/>
  <c r="E42" i="5"/>
  <c r="M41" i="5"/>
  <c r="L41" i="5"/>
  <c r="I41" i="5"/>
  <c r="H41" i="5"/>
  <c r="E41" i="5"/>
  <c r="M40" i="5"/>
  <c r="L40" i="5"/>
  <c r="I40" i="5"/>
  <c r="H40" i="5"/>
  <c r="E40" i="5"/>
  <c r="M39" i="5"/>
  <c r="L39" i="5"/>
  <c r="I39" i="5"/>
  <c r="H39" i="5"/>
  <c r="E39" i="5"/>
  <c r="M38" i="5"/>
  <c r="L38" i="5"/>
  <c r="I38" i="5"/>
  <c r="H38" i="5"/>
  <c r="E38" i="5"/>
  <c r="M37" i="5"/>
  <c r="L37" i="5"/>
  <c r="I37" i="5"/>
  <c r="H37" i="5"/>
  <c r="E37" i="5"/>
  <c r="M36" i="5"/>
  <c r="L36" i="5"/>
  <c r="I36" i="5"/>
  <c r="H36" i="5"/>
  <c r="E36" i="5"/>
  <c r="M35" i="5"/>
  <c r="L35" i="5"/>
  <c r="I35" i="5"/>
  <c r="H35" i="5"/>
  <c r="E35" i="5"/>
  <c r="M34" i="5"/>
  <c r="L34" i="5"/>
  <c r="I34" i="5"/>
  <c r="H34" i="5"/>
  <c r="E34" i="5"/>
  <c r="M33" i="5"/>
  <c r="L33" i="5"/>
  <c r="I33" i="5"/>
  <c r="H33" i="5"/>
  <c r="E33" i="5"/>
  <c r="M32" i="5"/>
  <c r="L32" i="5"/>
  <c r="I32" i="5"/>
  <c r="H32" i="5"/>
  <c r="E32" i="5"/>
  <c r="M31" i="5"/>
  <c r="L31" i="5"/>
  <c r="I31" i="5"/>
  <c r="H31" i="5"/>
  <c r="E31" i="5"/>
  <c r="M30" i="5"/>
  <c r="L30" i="5"/>
  <c r="I30" i="5"/>
  <c r="H30" i="5"/>
  <c r="E30" i="5"/>
  <c r="M29" i="5"/>
  <c r="L29" i="5"/>
  <c r="I29" i="5"/>
  <c r="H29" i="5"/>
  <c r="E29" i="5"/>
  <c r="M28" i="5"/>
  <c r="L28" i="5"/>
  <c r="I28" i="5"/>
  <c r="H28" i="5"/>
  <c r="E28" i="5"/>
  <c r="M27" i="5"/>
  <c r="L27" i="5"/>
  <c r="I27" i="5"/>
  <c r="H27" i="5"/>
  <c r="E27" i="5"/>
  <c r="M26" i="5"/>
  <c r="L26" i="5"/>
  <c r="I26" i="5"/>
  <c r="H26" i="5"/>
  <c r="E26" i="5"/>
  <c r="M25" i="5"/>
  <c r="L25" i="5"/>
  <c r="I25" i="5"/>
  <c r="H25" i="5"/>
  <c r="E25" i="5"/>
  <c r="M24" i="5"/>
  <c r="L24" i="5"/>
  <c r="I24" i="5"/>
  <c r="H24" i="5"/>
  <c r="E24" i="5"/>
  <c r="M23" i="5"/>
  <c r="L23" i="5"/>
  <c r="I23" i="5"/>
  <c r="H23" i="5"/>
  <c r="E23" i="5"/>
  <c r="M22" i="5"/>
  <c r="L22" i="5"/>
  <c r="I22" i="5"/>
  <c r="H22" i="5"/>
  <c r="E22" i="5"/>
  <c r="M21" i="5"/>
  <c r="L21" i="5"/>
  <c r="I21" i="5"/>
  <c r="H21" i="5"/>
  <c r="E21" i="5"/>
  <c r="M20" i="5"/>
  <c r="L20" i="5"/>
  <c r="I20" i="5"/>
  <c r="H20" i="5"/>
  <c r="E20" i="5"/>
  <c r="M19" i="5"/>
  <c r="L19" i="5"/>
  <c r="I19" i="5"/>
  <c r="H19" i="5"/>
  <c r="E19" i="5"/>
  <c r="M18" i="5"/>
  <c r="L18" i="5"/>
  <c r="I18" i="5"/>
  <c r="H18" i="5"/>
  <c r="E18" i="5"/>
  <c r="M16" i="5"/>
  <c r="L16" i="5"/>
  <c r="I16" i="5"/>
  <c r="H16" i="5"/>
  <c r="E16" i="5"/>
  <c r="M15" i="5"/>
  <c r="L15" i="5"/>
  <c r="I15" i="5"/>
  <c r="H15" i="5"/>
  <c r="E15" i="5"/>
  <c r="M14" i="5"/>
  <c r="L14" i="5"/>
  <c r="I14" i="5"/>
  <c r="H14" i="5"/>
  <c r="E14" i="5"/>
  <c r="M13" i="5"/>
  <c r="L13" i="5"/>
  <c r="I13" i="5"/>
  <c r="H13" i="5"/>
  <c r="E13" i="5"/>
  <c r="M12" i="5"/>
  <c r="L12" i="5"/>
  <c r="I12" i="5"/>
  <c r="H12" i="5"/>
  <c r="E12" i="5"/>
  <c r="M11" i="5"/>
  <c r="L11" i="5"/>
  <c r="I11" i="5"/>
  <c r="H11" i="5"/>
  <c r="E11" i="5"/>
  <c r="M10" i="5"/>
  <c r="L10" i="5"/>
  <c r="I10" i="5"/>
  <c r="H10" i="5"/>
  <c r="E10" i="5"/>
  <c r="M9" i="5"/>
  <c r="L9" i="5"/>
  <c r="H9" i="5"/>
  <c r="E9" i="5"/>
  <c r="M8" i="5"/>
  <c r="M84" i="5" s="1"/>
  <c r="L8" i="5"/>
  <c r="I8" i="5"/>
  <c r="H8" i="5"/>
  <c r="E8" i="5"/>
  <c r="M7" i="5"/>
  <c r="L7" i="5"/>
  <c r="I7" i="5"/>
  <c r="H7" i="5"/>
  <c r="E7" i="5"/>
  <c r="M6" i="5"/>
  <c r="L6" i="5"/>
  <c r="I6" i="5"/>
  <c r="H6" i="5"/>
  <c r="E6" i="5"/>
  <c r="M5" i="5"/>
  <c r="L5" i="5"/>
  <c r="I5" i="5"/>
  <c r="H5" i="5"/>
  <c r="E5" i="5"/>
  <c r="J128" i="2"/>
  <c r="L17" i="2"/>
  <c r="M117" i="2"/>
  <c r="M118" i="2"/>
  <c r="M119" i="2"/>
  <c r="M120" i="2"/>
  <c r="M121" i="2"/>
  <c r="M122" i="2"/>
  <c r="M123" i="2"/>
  <c r="M124" i="2"/>
  <c r="M125" i="2"/>
  <c r="M126" i="2"/>
  <c r="M127" i="2"/>
  <c r="F128" i="2"/>
  <c r="D123" i="3"/>
  <c r="I39" i="1"/>
  <c r="J39" i="1"/>
  <c r="L116" i="2"/>
  <c r="L117" i="2"/>
  <c r="L118" i="2"/>
  <c r="L119" i="2"/>
  <c r="L120" i="2"/>
  <c r="L121" i="2"/>
  <c r="L122" i="2"/>
  <c r="L123" i="2"/>
  <c r="L124" i="2"/>
  <c r="L125" i="2"/>
  <c r="L126" i="2"/>
  <c r="L127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30" i="2"/>
  <c r="L6" i="2"/>
  <c r="L7" i="2"/>
  <c r="L8" i="2"/>
  <c r="L9" i="2"/>
  <c r="L10" i="2"/>
  <c r="L11" i="2"/>
  <c r="L12" i="2"/>
  <c r="L13" i="2"/>
  <c r="L14" i="2"/>
  <c r="L15" i="2"/>
  <c r="L16" i="2"/>
  <c r="L18" i="2"/>
  <c r="L19" i="2"/>
  <c r="L20" i="2"/>
  <c r="L21" i="2"/>
  <c r="L22" i="2"/>
  <c r="L23" i="2"/>
  <c r="L24" i="2"/>
  <c r="L25" i="2"/>
  <c r="L26" i="2"/>
  <c r="L27" i="2"/>
  <c r="L28" i="2"/>
  <c r="L5" i="2"/>
  <c r="H28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30" i="2"/>
  <c r="H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5" i="2"/>
  <c r="M128" i="2" s="1"/>
  <c r="M129" i="2" s="1"/>
  <c r="I5" i="2"/>
  <c r="C123" i="3"/>
  <c r="H117" i="2"/>
  <c r="H118" i="2"/>
  <c r="H119" i="2"/>
  <c r="H120" i="2"/>
  <c r="H121" i="2"/>
  <c r="H122" i="2"/>
  <c r="H123" i="2"/>
  <c r="H124" i="2"/>
  <c r="H125" i="2"/>
  <c r="H126" i="2"/>
  <c r="H127" i="2"/>
  <c r="E117" i="2"/>
  <c r="E118" i="2"/>
  <c r="E119" i="2"/>
  <c r="E120" i="2"/>
  <c r="E121" i="2"/>
  <c r="E122" i="2"/>
  <c r="E123" i="2"/>
  <c r="E124" i="2"/>
  <c r="E125" i="2"/>
  <c r="E126" i="2"/>
  <c r="E127" i="2"/>
  <c r="I117" i="2"/>
  <c r="I118" i="2"/>
  <c r="I119" i="2"/>
  <c r="I120" i="2"/>
  <c r="I121" i="2"/>
  <c r="I122" i="2"/>
  <c r="I123" i="2"/>
  <c r="I124" i="2"/>
  <c r="I125" i="2"/>
  <c r="I126" i="2"/>
  <c r="I127" i="2"/>
  <c r="I116" i="2"/>
  <c r="H116" i="2"/>
  <c r="E116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H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1" i="2"/>
  <c r="E31" i="2"/>
  <c r="I30" i="2"/>
  <c r="H30" i="2"/>
  <c r="E30" i="2"/>
  <c r="I6" i="2"/>
  <c r="I7" i="2"/>
  <c r="I8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5" i="2"/>
  <c r="I97" i="5" l="1"/>
  <c r="F98" i="5" s="1"/>
  <c r="M97" i="5"/>
  <c r="J98" i="5" s="1"/>
  <c r="I128" i="2"/>
  <c r="I129" i="2" s="1"/>
  <c r="J129" i="2"/>
  <c r="H5" i="1"/>
  <c r="H7" i="1"/>
  <c r="H8" i="1"/>
  <c r="H9" i="1"/>
  <c r="H10" i="1"/>
  <c r="H12" i="1"/>
  <c r="H13" i="1"/>
  <c r="H14" i="1"/>
  <c r="H17" i="1"/>
  <c r="H18" i="1"/>
  <c r="H19" i="1"/>
  <c r="H20" i="1"/>
  <c r="H21" i="1"/>
  <c r="H22" i="1"/>
  <c r="H23" i="1"/>
  <c r="H24" i="1"/>
  <c r="H26" i="1"/>
  <c r="H27" i="1"/>
  <c r="H28" i="1"/>
  <c r="H29" i="1"/>
  <c r="H31" i="1"/>
  <c r="H32" i="1"/>
  <c r="H33" i="1"/>
  <c r="H34" i="1"/>
  <c r="H35" i="1"/>
  <c r="H37" i="1"/>
  <c r="H38" i="1"/>
  <c r="H4" i="1"/>
  <c r="I98" i="5" l="1"/>
  <c r="M98" i="5"/>
  <c r="F129" i="2"/>
</calcChain>
</file>

<file path=xl/sharedStrings.xml><?xml version="1.0" encoding="utf-8"?>
<sst xmlns="http://schemas.openxmlformats.org/spreadsheetml/2006/main" count="619" uniqueCount="423">
  <si>
    <t xml:space="preserve">파일명 </t>
    <phoneticPr fontId="4" type="noConversion"/>
  </si>
  <si>
    <t xml:space="preserve">분석 결과 </t>
    <phoneticPr fontId="4" type="noConversion"/>
  </si>
  <si>
    <t>AS_ADL DATA</t>
    <phoneticPr fontId="4" type="noConversion"/>
  </si>
  <si>
    <t>Low_count</t>
    <phoneticPr fontId="3" type="noConversion"/>
  </si>
  <si>
    <t>High_count</t>
    <phoneticPr fontId="3" type="noConversion"/>
  </si>
  <si>
    <t>1HZ_Count</t>
    <phoneticPr fontId="3" type="noConversion"/>
  </si>
  <si>
    <t>230519_재호건설_08.csv:</t>
  </si>
  <si>
    <t>230601_현대건설_영동01.csv:</t>
  </si>
  <si>
    <t>230601_현대건설_영동05.csv:</t>
  </si>
  <si>
    <t>230612_현대산업개발_안성03.csv:</t>
  </si>
  <si>
    <t>230620_정도토건_03.csv:</t>
  </si>
  <si>
    <t>230626_삼성엔지니어링_평택_01.csv:</t>
  </si>
  <si>
    <t>230828_대림안전_11.csv:</t>
  </si>
  <si>
    <t>230828_대림안전_13.csv:</t>
  </si>
  <si>
    <t>230828_대림안전_15.csv:</t>
  </si>
  <si>
    <t>230828_대림안전_18.csv:</t>
  </si>
  <si>
    <t>230828_삼익_청담_01.csv:</t>
  </si>
  <si>
    <t>230830_세아베스틸02_08.csv:</t>
  </si>
  <si>
    <t>230912_CJ대한통운_인천북항로_02_1.csv:</t>
  </si>
  <si>
    <t>230919_롯데건설_청담삼익1_11.csv:</t>
  </si>
  <si>
    <t>231011_우복이엔씨_02.csv:</t>
  </si>
  <si>
    <t>231110_두산에너빌리티_안성_01.csv:</t>
  </si>
  <si>
    <t>231110_롯데_청담삼익_01.csv:</t>
  </si>
  <si>
    <t>231204_인터텍_02.csv:</t>
  </si>
  <si>
    <t>231204_인터텍_03.csv:</t>
  </si>
  <si>
    <t>231204_현대산업개발_인천미추홀_02.csv:</t>
  </si>
  <si>
    <t>231206_현대건설_02.csv:</t>
  </si>
  <si>
    <t>롯데청담삼익_02.csv:</t>
  </si>
  <si>
    <r>
      <t xml:space="preserve">- 단차를 내려오는 듯한 구간에서 추락을 감지 -&gt; Fall_Count는 최대 16으로 길지 않으나, </t>
    </r>
    <r>
      <rPr>
        <b/>
        <sz val="11"/>
        <color theme="1"/>
        <rFont val="맑은 고딕"/>
        <family val="3"/>
        <charset val="129"/>
        <scheme val="minor"/>
      </rPr>
      <t>수직속도가 86으로 높아 임계값이 -4 조정</t>
    </r>
    <r>
      <rPr>
        <sz val="11"/>
        <color theme="1"/>
        <rFont val="맑은 고딕"/>
        <family val="2"/>
        <scheme val="minor"/>
      </rPr>
      <t xml:space="preserve">되어 격발 </t>
    </r>
    <phoneticPr fontId="4" type="noConversion"/>
  </si>
  <si>
    <t>230519_재호건설_09.csv:</t>
    <phoneticPr fontId="3" type="noConversion"/>
  </si>
  <si>
    <t>전처리</t>
    <phoneticPr fontId="3" type="noConversion"/>
  </si>
  <si>
    <t>O</t>
    <phoneticPr fontId="3" type="noConversion"/>
  </si>
  <si>
    <t>- 센서 데이터 이상 (&lt;  6100,      0, -14100&gt;&lt;     0, -20300,      0&gt; 반복)</t>
    <phoneticPr fontId="4" type="noConversion"/>
  </si>
  <si>
    <t>Trigger</t>
    <phoneticPr fontId="3" type="noConversion"/>
  </si>
  <si>
    <t>- Jump 하여 단차를 내려오는 데이터로 추정 -&gt; Jump 를 인식하여, OverCount가 5로 임계값을 조정하였지만, Fall_Count가 25로 격발됨. 수직 속도 역시 83까지 증가한 것으로 보아 낮은 단차를 내려온 것은 아닐 것으로 추정</t>
    <phoneticPr fontId="4" type="noConversion"/>
  </si>
  <si>
    <t>230601_현대건설_영동03.csv:</t>
    <phoneticPr fontId="3" type="noConversion"/>
  </si>
  <si>
    <t>- 단차를 내려오는 듯한 구간에서 추락을 감지 -&gt; 낙하 중 세우는 동작에서 BendOverCount가 작동되어 오검출을 방지하였으나, 충돌 직전 BendOverCount가 리셋되고 수직속도는 78로 임계값이 -2로 조정 되어 격발 ( Fall_Count는 21까지 증가하여 단차가 낮지는 않았을 것으로 추정)
- 1HZ 값 들중 59가 있어, /100의 영향으로 count가 증가했을 수 있음</t>
    <phoneticPr fontId="3" type="noConversion"/>
  </si>
  <si>
    <t xml:space="preserve">- 단차를 내려온 것으로 추정 , 격발 이전  한참 가만히 서있다가 단차를 내려옴 
-낙하 중 수직속도는 최대 64로 높지 않아 임계값이 조정되지 않았지만, Fall_Count 가 20까지 증가하여 추락으로 감지
- ACC 천천히 감소 </t>
    <phoneticPr fontId="3" type="noConversion"/>
  </si>
  <si>
    <t xml:space="preserve">- 단차를 내려온 것으로 추정
-낙하 중 수직속도는 최대 71로 높지 않아 임계값이 조정되지 않았지만, Fall_Count 가 21까지 증가하여 추락으로 감지
- ACC 천천히 감소 </t>
    <phoneticPr fontId="4" type="noConversion"/>
  </si>
  <si>
    <t>- 살짝 점프하여 단차를 내려온 것으로 추정
- 점프를 인식하였으나 Acc 145로 임계값이 조정되지 않음. Fall_Count 22까지 증가하여 격발</t>
    <phoneticPr fontId="3" type="noConversion"/>
  </si>
  <si>
    <t xml:space="preserve">- 단차를 내려온 것으로 추정
- Raw_Acc 기준 단차를 내려오는 동작에서 Acc이 천천히 감소 그러나 Fall_Count가 27까지 증가하여 추락으로 감지 </t>
    <phoneticPr fontId="3" type="noConversion"/>
  </si>
  <si>
    <t>230828_대림안전_08.csv:</t>
    <phoneticPr fontId="3" type="noConversion"/>
  </si>
  <si>
    <t>- 단차를 내려온 것으로 추정</t>
    <phoneticPr fontId="3" type="noConversion"/>
  </si>
  <si>
    <t>- 점프하여 단차를 내려온 것으로 추정</t>
    <phoneticPr fontId="3" type="noConversion"/>
  </si>
  <si>
    <t>- 점프하여 단차를 내려온 것으로 추정
* 1HZ_ACC 가 130 이 넘는 값이 없지만, /100 오차를 고려해보면 130이 넘는 값이 존재할 수 있음</t>
    <phoneticPr fontId="3" type="noConversion"/>
  </si>
  <si>
    <t>낙하 직전 ACC (RAW / 5HZ / 1HZ)</t>
    <phoneticPr fontId="3" type="noConversion"/>
  </si>
  <si>
    <t xml:space="preserve"> - 110 이상 : 3 / 4 / 6 
 - 120 이상 : 2 / 3 / 0
 - 130 이상 : 3 / 2 / 0
 - 140 이상 : 1 / 0 / 0</t>
    <phoneticPr fontId="3" type="noConversion"/>
  </si>
  <si>
    <t>X</t>
    <phoneticPr fontId="3" type="noConversion"/>
  </si>
  <si>
    <t xml:space="preserve"> - 110 이상 : 2 / 3 / 5 
 - 120 이상 : 2 / 2 / 0
 - 130 이상 : 1 / 0 / 0</t>
    <phoneticPr fontId="3" type="noConversion"/>
  </si>
  <si>
    <t>- 단차를 내려온 것으로 추정
- Raw_Acc 값은 14 까지 감소하였으나, LPF 값의 경우 40~60 사이로 분포함 . 허리를 뒤로 세우는 동작에서 BendOverCount가 작동되었으나 , 충돌 직전 BendOverCount가 리셋되고 수직속도는56로 Fall_Count가 20으로 증가하여 격발</t>
    <phoneticPr fontId="3" type="noConversion"/>
  </si>
  <si>
    <t>230919_롯데건설_청담삼익1_10.csv:</t>
    <phoneticPr fontId="3" type="noConversion"/>
  </si>
  <si>
    <t>-단차를 내려온 것으로 추정</t>
    <phoneticPr fontId="3" type="noConversion"/>
  </si>
  <si>
    <t>-단차를 내려온 것으로 추정
- Raw_Acc 값은 40~70으로 큰 값을 가졌고 LPF 값 또한 60~50의 큰 값을 가져 낙하로 보기에는 힘든 부분이 존재
- LPF Fall_Count는 12이지만 High Fall_Count가 21까지 증가하였고 수직속도는 최대 52의 값을 가짐</t>
    <phoneticPr fontId="3" type="noConversion"/>
  </si>
  <si>
    <t>231019_삼성엔지니어링_싸토리우스_08.csv:</t>
    <phoneticPr fontId="3" type="noConversion"/>
  </si>
  <si>
    <t>- 단차를 내려온 것으로 추정( 단차에서 내려와서 충격값에 의해 격발  )</t>
    <phoneticPr fontId="3" type="noConversion"/>
  </si>
  <si>
    <t>231024_천안논산고속도로2_01.csv:</t>
    <phoneticPr fontId="3" type="noConversion"/>
  </si>
  <si>
    <t>231024_현대건설_죽전데이터센터5_18.csv:</t>
    <phoneticPr fontId="3" type="noConversion"/>
  </si>
  <si>
    <t>-단차를 내려온 것으로 추정
-  허리를 뒤로 세우는 동작에서 BendOverCount가 작동되었으나 , 충돌 직전 BendOverCount가 리셋되고 수직속도는67로 Fall_Count가 20으로 증가하여 격발</t>
    <phoneticPr fontId="3" type="noConversion"/>
  </si>
  <si>
    <t>-단차를 내려온 것으로 추정
- Raw_Acc 값은 50~30으로 큰 값을 가졌고 LPF 값 또한 50~40의 큰 값을 가져 낙하는 아닐 것으로 추정
- LPF Fall_Count는 16이지만 High Fall_Count가 20까지 증가하였고 수직속도는 최대 54의 값을 가짐</t>
    <phoneticPr fontId="3" type="noConversion"/>
  </si>
  <si>
    <t>231115_코오롱글로벌_대전_03.csv:</t>
    <phoneticPr fontId="3" type="noConversion"/>
  </si>
  <si>
    <t>231115_코오롱글로벌_대전_05.csv:</t>
    <phoneticPr fontId="3" type="noConversion"/>
  </si>
  <si>
    <t xml:space="preserve">- 단차를 내려온 것으로 추정 
- 허리를 뒤로 세우는 동작에서 BendOverCount가 자동되었으나, 충돌 직전 BendOverCount가 리셋 되고 수직 속도 73으로 Fall_count 24로 증가하여 격발 </t>
    <phoneticPr fontId="3" type="noConversion"/>
  </si>
  <si>
    <t>231204_롯데_청담삼익_06.csv:</t>
    <phoneticPr fontId="3" type="noConversion"/>
  </si>
  <si>
    <t>- 점프하여 단차를 내려온 것으로 추정 -&gt; 기존의 알고리즘은 Acc 130 이상일 경우 임계값을 조정하였으나, C3 2.1.1은 160 이상일때 임계값을 조정함, 따라서 기존의 알고리즘은  LPF_FallCount가 19까지 올라갔음에도 격발x
- 허리를 뒤로 세우는 동작에서 BendOverCount가 작동되었으나 , 충돌 직전 BendOverCount가 리셋되고 수직속도는63로 Fall_Count가 20으로 증가하여 격발</t>
    <phoneticPr fontId="4" type="noConversion"/>
  </si>
  <si>
    <t>- 110 이상 : 2 / 2 / 3
- 120 이상 : 1 / 2 / 4
- 130 이상 : 2 / 3 / 7
- 140 이상 : 5 / 4 / 0 
- 150 이상 : 7 / 6 / 0</t>
    <phoneticPr fontId="3" type="noConversion"/>
  </si>
  <si>
    <t>- 단차를 내려온 것으로 추정
-  허리를 뒤로 세우는 동작에서 BendOverCount가 작동되었으나 , 충돌 전 BendOverCount가 리셋되고 수직속도는 73로 Fall_Count가 20으로 증가하여 격발</t>
    <phoneticPr fontId="3" type="noConversion"/>
  </si>
  <si>
    <t>- 점프하여 단차를 내려온 것으로 추정 -&gt; 기존의 알고리즘은 Acc 130 이상일 경우 임계값을 조정하였으나, C3 2.1.1은 160 이상일때 임계값을 조정함, 따라서 기존의 알고리즘은  LPF_FallCount가 18까지 올라갔음에도 격발x
- 허리를 뒤로 세우는 동작에서 BendOverCount가 작동되었으나 , 충돌 직전 BendOverCount가 리셋되고 수직속도는78로 Fall_Count가 18로 감소 격발</t>
    <phoneticPr fontId="3" type="noConversion"/>
  </si>
  <si>
    <t>- 110 이상 : 1 / 1 / 4
- 120 이상 : 2 / 2 / 4
- 130 이상 : 2 / 3 / 0
- 140 이상 : 3 / 4 / 0 
- 150 이상 : 3 / 1 / 0</t>
    <phoneticPr fontId="3" type="noConversion"/>
  </si>
  <si>
    <t xml:space="preserve">- 단차를 내려온 것으로 추정
-  수직속도는 76로 임계값이 조정되어 격발 </t>
    <phoneticPr fontId="3" type="noConversion"/>
  </si>
  <si>
    <t>- 110 이상 : 3 / 3 / 7
- 120 이상 : 2 / 2 / 5
- 130 이상 : 2 / 3 / 0
- 140 이상 : 2 / 0 / 0</t>
    <phoneticPr fontId="3" type="noConversion"/>
  </si>
  <si>
    <t xml:space="preserve">- 점프하여 단차를 내려온 것으로 추정 -&gt; 기존의 알고리즘은 Acc 130 이상일 경우 임계값을 조정하였으나, C3 2.1.1은 160 이상일때 임계값을 조정함, 따라서 기존의 알고리즘은  LPF_FallCount가 16까지 올라갔음에도 격발x
- 수직속도는 최대 64로 임계값이 조정되지 않음 </t>
    <phoneticPr fontId="4" type="noConversion"/>
  </si>
  <si>
    <t>- 110 이상 : 5 / 4 / 4
- 120 이상 : 2 / 3 / 6
- 130 이상 : 3 / 3 / 4
- 140 이상 : 3 / 3 / 0 
- 150 이상 : 5 / 4 / 0</t>
    <phoneticPr fontId="3" type="noConversion"/>
  </si>
  <si>
    <t>- 단차를 내려온 것으로 추정
-최대 수직 속도 80로 임계값이 -2 조정되어 격발됨 (Fall_count 18)</t>
    <phoneticPr fontId="4" type="noConversion"/>
  </si>
  <si>
    <t>230919_롯데건설_청담삼익1_19.csv:</t>
    <phoneticPr fontId="3" type="noConversion"/>
  </si>
  <si>
    <r>
      <t xml:space="preserve">&lt;참고&gt;
- 전처리 되어있는 값들은 /100된 것으로 raw_acc_rms 기준 +3.465 차이가 발생 할 수 있음
</t>
    </r>
    <r>
      <rPr>
        <sz val="11"/>
        <color theme="2" tint="-0.499984740745262"/>
        <rFont val="맑은 고딕"/>
        <family val="3"/>
        <charset val="129"/>
        <scheme val="minor"/>
      </rPr>
      <t>- jump 하여 단차 내려옴 -  7</t>
    </r>
    <r>
      <rPr>
        <sz val="11"/>
        <color theme="1"/>
        <rFont val="맑은 고딕"/>
        <family val="3"/>
        <charset val="129"/>
        <scheme val="minor"/>
      </rPr>
      <t xml:space="preserve">
- </t>
    </r>
    <r>
      <rPr>
        <sz val="11"/>
        <color theme="9"/>
        <rFont val="맑은 고딕"/>
        <family val="3"/>
        <charset val="129"/>
        <scheme val="minor"/>
      </rPr>
      <t>센서 이상 - 7</t>
    </r>
    <r>
      <rPr>
        <sz val="11"/>
        <color theme="1"/>
        <rFont val="맑은 고딕"/>
        <family val="3"/>
        <charset val="129"/>
        <scheme val="minor"/>
      </rPr>
      <t xml:space="preserve">
- </t>
    </r>
    <r>
      <rPr>
        <sz val="11"/>
        <color theme="5"/>
        <rFont val="맑은 고딕"/>
        <family val="3"/>
        <charset val="129"/>
        <scheme val="minor"/>
      </rPr>
      <t xml:space="preserve">lpf 값차이 - 9 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7"/>
        <rFont val="맑은 고딕"/>
        <family val="3"/>
        <charset val="129"/>
        <scheme val="minor"/>
      </rPr>
      <t xml:space="preserve">- 단차 내려옴 - 12 </t>
    </r>
    <phoneticPr fontId="3" type="noConversion"/>
  </si>
  <si>
    <t>637 中 35 오검출</t>
    <phoneticPr fontId="3" type="noConversion"/>
  </si>
  <si>
    <t>High - 1HZ</t>
    <phoneticPr fontId="3" type="noConversion"/>
  </si>
  <si>
    <r>
      <t xml:space="preserve">* RAW_ACC는 최소값이 30 이나, 5HZ _LPF 는 최소값이 29임 (?)
</t>
    </r>
    <r>
      <rPr>
        <sz val="11"/>
        <color theme="1"/>
        <rFont val="맑은 고딕"/>
        <family val="3"/>
        <charset val="129"/>
        <scheme val="minor"/>
      </rPr>
      <t>- 단차를 내려온 것으로 추정</t>
    </r>
    <phoneticPr fontId="3" type="noConversion"/>
  </si>
  <si>
    <t>Test_FALL DATA</t>
    <phoneticPr fontId="4" type="noConversion"/>
  </si>
  <si>
    <t>FM01R01.csv:</t>
  </si>
  <si>
    <t>FM01R02.csv:</t>
  </si>
  <si>
    <t>FM01R03.csv:</t>
  </si>
  <si>
    <t>FM01R04.csv:</t>
  </si>
  <si>
    <t>FM02R01.csv:</t>
  </si>
  <si>
    <t>FM02R02.csv:</t>
  </si>
  <si>
    <t>FM02R03.csv:</t>
  </si>
  <si>
    <t>FM02R04.csv:</t>
  </si>
  <si>
    <t>FM04R01.csv:</t>
  </si>
  <si>
    <t>FM04R02.csv:</t>
  </si>
  <si>
    <t>FM05R01.csv:</t>
  </si>
  <si>
    <t>FM05R02.csv:</t>
  </si>
  <si>
    <t>FM06R01.csv:</t>
  </si>
  <si>
    <t>FM06R02.csv:</t>
  </si>
  <si>
    <t>FM07R02.csv:</t>
  </si>
  <si>
    <t>FM08R01.csv:</t>
  </si>
  <si>
    <t>FM08R02.csv:</t>
  </si>
  <si>
    <t>FM09R01.csv:</t>
  </si>
  <si>
    <t>FM09R02.csv:</t>
  </si>
  <si>
    <t>FM19R01.csv:</t>
  </si>
  <si>
    <t>FM19R02.csv:</t>
  </si>
  <si>
    <t>FM19R03.csv:</t>
  </si>
  <si>
    <t>FM19R04.csv:</t>
  </si>
  <si>
    <t>Fall_END</t>
    <phoneticPr fontId="4" type="noConversion"/>
  </si>
  <si>
    <t>Fall_START</t>
    <phoneticPr fontId="4" type="noConversion"/>
  </si>
  <si>
    <t>충격이 있는 추락(시작 : stand)</t>
    <phoneticPr fontId="3" type="noConversion"/>
  </si>
  <si>
    <t>충격이 있는 추락(시작 : back)</t>
    <phoneticPr fontId="3" type="noConversion"/>
  </si>
  <si>
    <t>50cm Stand</t>
    <phoneticPr fontId="3" type="noConversion"/>
  </si>
  <si>
    <t>50cm back</t>
    <phoneticPr fontId="3" type="noConversion"/>
  </si>
  <si>
    <t>50cm front</t>
    <phoneticPr fontId="3" type="noConversion"/>
  </si>
  <si>
    <t>60cm stand</t>
    <phoneticPr fontId="3" type="noConversion"/>
  </si>
  <si>
    <t>60cm back</t>
    <phoneticPr fontId="3" type="noConversion"/>
  </si>
  <si>
    <t>60cm front</t>
    <phoneticPr fontId="3" type="noConversion"/>
  </si>
  <si>
    <t>회전이 있는 추락</t>
    <phoneticPr fontId="3" type="noConversion"/>
  </si>
  <si>
    <t>Trigger</t>
    <phoneticPr fontId="4" type="noConversion"/>
  </si>
  <si>
    <t>timing</t>
    <phoneticPr fontId="3" type="noConversion"/>
  </si>
  <si>
    <t>FM07R01.csv:</t>
    <phoneticPr fontId="3" type="noConversion"/>
  </si>
  <si>
    <t>&lt;=80 or gyro &gt;120</t>
    <phoneticPr fontId="3" type="noConversion"/>
  </si>
  <si>
    <t>Lead_time</t>
    <phoneticPr fontId="3" type="noConversion"/>
  </si>
  <si>
    <t xml:space="preserve">Fall_time </t>
    <phoneticPr fontId="3" type="noConversion"/>
  </si>
  <si>
    <t>error</t>
    <phoneticPr fontId="3" type="noConversion"/>
  </si>
  <si>
    <t>FM01R01.csv:</t>
    <phoneticPr fontId="4" type="noConversion"/>
  </si>
  <si>
    <t>FM01R02.csv:</t>
    <phoneticPr fontId="4" type="noConversion"/>
  </si>
  <si>
    <t>FM01R03.csv:</t>
    <phoneticPr fontId="4" type="noConversion"/>
  </si>
  <si>
    <t>FM02R01.csv:</t>
    <phoneticPr fontId="4" type="noConversion"/>
  </si>
  <si>
    <t>FM02R03.csv:</t>
    <phoneticPr fontId="4" type="noConversion"/>
  </si>
  <si>
    <t>FM02R04.csv:</t>
    <phoneticPr fontId="4" type="noConversion"/>
  </si>
  <si>
    <t>FM03R01.csv:</t>
    <phoneticPr fontId="4" type="noConversion"/>
  </si>
  <si>
    <t>FM03R03.csv:</t>
    <phoneticPr fontId="4" type="noConversion"/>
  </si>
  <si>
    <t>FM04R01.csv:</t>
    <phoneticPr fontId="4" type="noConversion"/>
  </si>
  <si>
    <t>FM04R02.csv:</t>
    <phoneticPr fontId="4" type="noConversion"/>
  </si>
  <si>
    <t>FM04R03.csv:</t>
    <phoneticPr fontId="4" type="noConversion"/>
  </si>
  <si>
    <t>FM04R04.csv:</t>
    <phoneticPr fontId="4" type="noConversion"/>
  </si>
  <si>
    <t>FM05R01.csv:</t>
    <phoneticPr fontId="4" type="noConversion"/>
  </si>
  <si>
    <t>FM05R02.csv:</t>
    <phoneticPr fontId="4" type="noConversion"/>
  </si>
  <si>
    <t>FM05R03.csv:</t>
    <phoneticPr fontId="4" type="noConversion"/>
  </si>
  <si>
    <t>FM06R01.csv:</t>
    <phoneticPr fontId="4" type="noConversion"/>
  </si>
  <si>
    <t>FM06R02.csv:</t>
    <phoneticPr fontId="4" type="noConversion"/>
  </si>
  <si>
    <t>FM06R03.csv:</t>
    <phoneticPr fontId="4" type="noConversion"/>
  </si>
  <si>
    <t>FM07R01.csv:</t>
    <phoneticPr fontId="4" type="noConversion"/>
  </si>
  <si>
    <t>FM07R02.csv:</t>
    <phoneticPr fontId="4" type="noConversion"/>
  </si>
  <si>
    <t>FM07R03.csv:</t>
    <phoneticPr fontId="4" type="noConversion"/>
  </si>
  <si>
    <t>FM08R01.csv:</t>
    <phoneticPr fontId="4" type="noConversion"/>
  </si>
  <si>
    <t>FM08R03.csv:</t>
  </si>
  <si>
    <t>FM09R01.csv:</t>
    <phoneticPr fontId="4" type="noConversion"/>
  </si>
  <si>
    <t>FM09R02.csv:</t>
    <phoneticPr fontId="4" type="noConversion"/>
  </si>
  <si>
    <t>FM09R03.csv:</t>
    <phoneticPr fontId="4" type="noConversion"/>
  </si>
  <si>
    <t>FM13R01.csv:</t>
    <phoneticPr fontId="4" type="noConversion"/>
  </si>
  <si>
    <t>FM13R03.csv:</t>
    <phoneticPr fontId="4" type="noConversion"/>
  </si>
  <si>
    <t>FM13R04.csv:</t>
    <phoneticPr fontId="4" type="noConversion"/>
  </si>
  <si>
    <t>FM13R05.csv:</t>
    <phoneticPr fontId="4" type="noConversion"/>
  </si>
  <si>
    <t>FM13R06.csv:</t>
    <phoneticPr fontId="4" type="noConversion"/>
  </si>
  <si>
    <t>FM16R01.csv:</t>
    <phoneticPr fontId="4" type="noConversion"/>
  </si>
  <si>
    <t>FM16R02.csv:</t>
    <phoneticPr fontId="4" type="noConversion"/>
  </si>
  <si>
    <t>FM16R03.csv::</t>
    <phoneticPr fontId="4" type="noConversion"/>
  </si>
  <si>
    <t>FM16R04.csv:</t>
    <phoneticPr fontId="4" type="noConversion"/>
  </si>
  <si>
    <t>FM19R01.csv:</t>
    <phoneticPr fontId="4" type="noConversion"/>
  </si>
  <si>
    <t>FM19R02.csv:</t>
    <phoneticPr fontId="4" type="noConversion"/>
  </si>
  <si>
    <t>FM19R03.csv:</t>
    <phoneticPr fontId="4" type="noConversion"/>
  </si>
  <si>
    <t>FM25R01.csv:</t>
    <phoneticPr fontId="4" type="noConversion"/>
  </si>
  <si>
    <t>FM25R02.csv:</t>
    <phoneticPr fontId="4" type="noConversion"/>
  </si>
  <si>
    <t>FM25R03.csv:</t>
    <phoneticPr fontId="4" type="noConversion"/>
  </si>
  <si>
    <t>FM26R01.csv:</t>
    <phoneticPr fontId="4" type="noConversion"/>
  </si>
  <si>
    <t>FM26R02.csv:</t>
    <phoneticPr fontId="4" type="noConversion"/>
  </si>
  <si>
    <t>FM26R03.csv:</t>
    <phoneticPr fontId="4" type="noConversion"/>
  </si>
  <si>
    <t>FM27R01.csv:</t>
    <phoneticPr fontId="4" type="noConversion"/>
  </si>
  <si>
    <t>FM27R02.csv:</t>
  </si>
  <si>
    <t>FM27R03.csv:</t>
    <phoneticPr fontId="4" type="noConversion"/>
  </si>
  <si>
    <t>FM29R01.csv:</t>
    <phoneticPr fontId="4" type="noConversion"/>
  </si>
  <si>
    <t>FM29R02.csv:</t>
    <phoneticPr fontId="4" type="noConversion"/>
  </si>
  <si>
    <t>FM29R04.csv:</t>
    <phoneticPr fontId="4" type="noConversion"/>
  </si>
  <si>
    <t>FM32R01.csv:</t>
    <phoneticPr fontId="4" type="noConversion"/>
  </si>
  <si>
    <t>FM32R02.csv:</t>
    <phoneticPr fontId="4" type="noConversion"/>
  </si>
  <si>
    <t>FM32R03.csv:</t>
    <phoneticPr fontId="4" type="noConversion"/>
  </si>
  <si>
    <t>FM32R04.csv:</t>
    <phoneticPr fontId="4" type="noConversion"/>
  </si>
  <si>
    <t>FM33R01.csv:</t>
    <phoneticPr fontId="4" type="noConversion"/>
  </si>
  <si>
    <t>FM33R02.csv:</t>
    <phoneticPr fontId="4" type="noConversion"/>
  </si>
  <si>
    <t>FM34R01.csv:</t>
    <phoneticPr fontId="4" type="noConversion"/>
  </si>
  <si>
    <t>FM34R02.csv:</t>
    <phoneticPr fontId="4" type="noConversion"/>
  </si>
  <si>
    <t>FM34R03.csv:</t>
    <phoneticPr fontId="4" type="noConversion"/>
  </si>
  <si>
    <t>FM35R01.csv:</t>
    <phoneticPr fontId="4" type="noConversion"/>
  </si>
  <si>
    <t>FM35R02.csv:</t>
    <phoneticPr fontId="4" type="noConversion"/>
  </si>
  <si>
    <t>FM35R03.csv:</t>
    <phoneticPr fontId="4" type="noConversion"/>
  </si>
  <si>
    <t>FM36R01.csv:</t>
    <phoneticPr fontId="4" type="noConversion"/>
  </si>
  <si>
    <t>FM36R02.csv:</t>
    <phoneticPr fontId="4" type="noConversion"/>
  </si>
  <si>
    <t>FM36R03.csv:</t>
    <phoneticPr fontId="4" type="noConversion"/>
  </si>
  <si>
    <t>FM37R01.csv:</t>
    <phoneticPr fontId="4" type="noConversion"/>
  </si>
  <si>
    <t>FM37R02.csv:</t>
    <phoneticPr fontId="4" type="noConversion"/>
  </si>
  <si>
    <t>FM37R03.csv:</t>
    <phoneticPr fontId="4" type="noConversion"/>
  </si>
  <si>
    <t>FM38R01.csv:</t>
    <phoneticPr fontId="4" type="noConversion"/>
  </si>
  <si>
    <t>FM38R02.csv:</t>
    <phoneticPr fontId="4" type="noConversion"/>
  </si>
  <si>
    <t>FM38R03.csv:</t>
    <phoneticPr fontId="4" type="noConversion"/>
  </si>
  <si>
    <t>FM39R02.csv:</t>
    <phoneticPr fontId="4" type="noConversion"/>
  </si>
  <si>
    <t>FM39R03.csv:</t>
    <phoneticPr fontId="4" type="noConversion"/>
  </si>
  <si>
    <t>FM39R04.csv:</t>
    <phoneticPr fontId="4" type="noConversion"/>
  </si>
  <si>
    <t>FM40R01.csv:</t>
  </si>
  <si>
    <t>FM40R02.csv:</t>
  </si>
  <si>
    <t>FM40R03.csv:</t>
  </si>
  <si>
    <t>FM41R01.csv:</t>
  </si>
  <si>
    <t>FM41R02.csv:</t>
  </si>
  <si>
    <t>FM41R03.csv:</t>
  </si>
  <si>
    <t>FM42R01.csv:</t>
  </si>
  <si>
    <t>FM42R02.csv:</t>
  </si>
  <si>
    <t>FM42R03.csv:</t>
  </si>
  <si>
    <t>충격이 있는 추락(stand)_10cm</t>
    <phoneticPr fontId="3" type="noConversion"/>
  </si>
  <si>
    <t>충격이 있는 추락(stand)_20cm</t>
    <phoneticPr fontId="3" type="noConversion"/>
  </si>
  <si>
    <t>충격이 있는 추락(stand)_30cm</t>
    <phoneticPr fontId="3" type="noConversion"/>
  </si>
  <si>
    <t>충격이 있는 추락(back)_10cm</t>
    <phoneticPr fontId="3" type="noConversion"/>
  </si>
  <si>
    <t>충격이 있는 추락(back)_20cm</t>
    <phoneticPr fontId="3" type="noConversion"/>
  </si>
  <si>
    <t>충격이 있는 추락(back)_30cm</t>
    <phoneticPr fontId="3" type="noConversion"/>
  </si>
  <si>
    <t>충격이 있는 추락(stand-&gt;back)
_10cm</t>
    <phoneticPr fontId="3" type="noConversion"/>
  </si>
  <si>
    <t>충격이 있는 추락(stand-&gt;back)
_20cm</t>
    <phoneticPr fontId="3" type="noConversion"/>
  </si>
  <si>
    <t>충격이 있는 추락(stand-&gt;back)
_30cm</t>
    <phoneticPr fontId="3" type="noConversion"/>
  </si>
  <si>
    <t>회전이 있는 추락(front)</t>
    <phoneticPr fontId="3" type="noConversion"/>
  </si>
  <si>
    <t>회전이 있는 추락(back)</t>
    <phoneticPr fontId="3" type="noConversion"/>
  </si>
  <si>
    <t>회전이 있는 추락(side)</t>
    <phoneticPr fontId="3" type="noConversion"/>
  </si>
  <si>
    <t>수직원운동추락(back)_1.8M</t>
    <phoneticPr fontId="3" type="noConversion"/>
  </si>
  <si>
    <t>수직원운동추락(back)_1.5M</t>
    <phoneticPr fontId="3" type="noConversion"/>
  </si>
  <si>
    <t>수직원운동추락(back)_1.2M</t>
    <phoneticPr fontId="3" type="noConversion"/>
  </si>
  <si>
    <t>40cm_back</t>
    <phoneticPr fontId="3" type="noConversion"/>
  </si>
  <si>
    <t>50cm_back</t>
    <phoneticPr fontId="3" type="noConversion"/>
  </si>
  <si>
    <t>50cm_Front</t>
    <phoneticPr fontId="3" type="noConversion"/>
  </si>
  <si>
    <t>60cm_back</t>
    <phoneticPr fontId="3" type="noConversion"/>
  </si>
  <si>
    <t>60cm_stand</t>
    <phoneticPr fontId="3" type="noConversion"/>
  </si>
  <si>
    <t>60cm_front</t>
    <phoneticPr fontId="3" type="noConversion"/>
  </si>
  <si>
    <t>70cm_stand</t>
    <phoneticPr fontId="3" type="noConversion"/>
  </si>
  <si>
    <t>70cm_back</t>
    <phoneticPr fontId="3" type="noConversion"/>
  </si>
  <si>
    <t>80cm_stand</t>
    <phoneticPr fontId="3" type="noConversion"/>
  </si>
  <si>
    <t>80cm_back</t>
    <phoneticPr fontId="3" type="noConversion"/>
  </si>
  <si>
    <t>80cm_front</t>
    <phoneticPr fontId="3" type="noConversion"/>
  </si>
  <si>
    <t>70cm_front</t>
    <phoneticPr fontId="3" type="noConversion"/>
  </si>
  <si>
    <t>FM33R01_T.csv:</t>
    <phoneticPr fontId="4" type="noConversion"/>
  </si>
  <si>
    <t>S51D22R01.csv:</t>
  </si>
  <si>
    <t>S54D28R01.csv:</t>
  </si>
  <si>
    <t>S51D28R01.csv:</t>
  </si>
  <si>
    <t>S52D25R02.csv:</t>
  </si>
  <si>
    <t>S54D25R02.csv:</t>
  </si>
  <si>
    <t>단차가 있는 곳에서 내려오기</t>
    <phoneticPr fontId="3" type="noConversion"/>
  </si>
  <si>
    <t>단차가 있는 곳에서 점프해 내려오기</t>
    <phoneticPr fontId="3" type="noConversion"/>
  </si>
  <si>
    <t>75cm 내려오기</t>
    <phoneticPr fontId="3" type="noConversion"/>
  </si>
  <si>
    <t>사다리 3칸 내려오기</t>
    <phoneticPr fontId="3" type="noConversion"/>
  </si>
  <si>
    <t>S51D25R02.csv:</t>
    <phoneticPr fontId="3" type="noConversion"/>
  </si>
  <si>
    <t>S52D28R01.csv:</t>
    <phoneticPr fontId="3" type="noConversion"/>
  </si>
  <si>
    <t>동작 설명</t>
    <phoneticPr fontId="4" type="noConversion"/>
  </si>
  <si>
    <t>S51D01R01.csv:</t>
  </si>
  <si>
    <t>S51D02R01.csv:</t>
  </si>
  <si>
    <t>S51D03R01.csv:</t>
  </si>
  <si>
    <t>S51D04R01.csv:</t>
  </si>
  <si>
    <t>S51D06R01.csv:</t>
  </si>
  <si>
    <t>S51D07R01.csv:</t>
  </si>
  <si>
    <t>S51D08R01.csv:</t>
  </si>
  <si>
    <t>S51D09R01.csv:</t>
  </si>
  <si>
    <t>S51D10R01.csv:</t>
  </si>
  <si>
    <t>S51D11R01.csv:</t>
  </si>
  <si>
    <t>S51D12R01.csv:</t>
  </si>
  <si>
    <t>S51D13R01.csv:</t>
  </si>
  <si>
    <t>S51D14R01.csv:</t>
  </si>
  <si>
    <t>S51D15R01.csv:</t>
  </si>
  <si>
    <t>S51D16R01.csv:</t>
  </si>
  <si>
    <t>S51D17R01.csv:</t>
  </si>
  <si>
    <t>S51D23R01.csv:</t>
  </si>
  <si>
    <t>S54D01R01.csv:</t>
  </si>
  <si>
    <t>S52D01R01.csv:</t>
    <phoneticPr fontId="3" type="noConversion"/>
  </si>
  <si>
    <t>S52D02R01.csv:</t>
    <phoneticPr fontId="3" type="noConversion"/>
  </si>
  <si>
    <t>S54D02R01.csv:</t>
    <phoneticPr fontId="3" type="noConversion"/>
  </si>
  <si>
    <t>S52D03R01.csv:</t>
    <phoneticPr fontId="3" type="noConversion"/>
  </si>
  <si>
    <t>S54D03R01.csv:</t>
    <phoneticPr fontId="3" type="noConversion"/>
  </si>
  <si>
    <t>S52D04R01.csv:</t>
    <phoneticPr fontId="3" type="noConversion"/>
  </si>
  <si>
    <t>S54D04R01.csv:</t>
    <phoneticPr fontId="3" type="noConversion"/>
  </si>
  <si>
    <t>S51D05R01.csv:</t>
    <phoneticPr fontId="3" type="noConversion"/>
  </si>
  <si>
    <t>S52D05R01.csv:</t>
    <phoneticPr fontId="3" type="noConversion"/>
  </si>
  <si>
    <t>S54D05R01.csv:</t>
    <phoneticPr fontId="3" type="noConversion"/>
  </si>
  <si>
    <t>S52D06R01.csv:</t>
    <phoneticPr fontId="3" type="noConversion"/>
  </si>
  <si>
    <t>S54D06R01.csv:</t>
    <phoneticPr fontId="3" type="noConversion"/>
  </si>
  <si>
    <t>S52D07R01.csv:</t>
    <phoneticPr fontId="3" type="noConversion"/>
  </si>
  <si>
    <t>S54D07R01.csv:</t>
    <phoneticPr fontId="3" type="noConversion"/>
  </si>
  <si>
    <t>S52D08R01.csv:</t>
    <phoneticPr fontId="3" type="noConversion"/>
  </si>
  <si>
    <t>S54D08R01.csv:</t>
    <phoneticPr fontId="3" type="noConversion"/>
  </si>
  <si>
    <t>S52D09R01.csv:</t>
    <phoneticPr fontId="3" type="noConversion"/>
  </si>
  <si>
    <t>S54D09R01.csv:</t>
    <phoneticPr fontId="3" type="noConversion"/>
  </si>
  <si>
    <t>S52D10R01.csv:</t>
    <phoneticPr fontId="3" type="noConversion"/>
  </si>
  <si>
    <t>S54D10R01.csv:</t>
    <phoneticPr fontId="3" type="noConversion"/>
  </si>
  <si>
    <t>S52D11R01.csv:</t>
    <phoneticPr fontId="3" type="noConversion"/>
  </si>
  <si>
    <t>S54D11R01.csv:</t>
    <phoneticPr fontId="3" type="noConversion"/>
  </si>
  <si>
    <t>S52D12R01.csv:</t>
    <phoneticPr fontId="3" type="noConversion"/>
  </si>
  <si>
    <t>S54D12R01.csv:</t>
    <phoneticPr fontId="3" type="noConversion"/>
  </si>
  <si>
    <t>S52D13R01.csv:</t>
    <phoneticPr fontId="3" type="noConversion"/>
  </si>
  <si>
    <t>S54D13R01.csv:</t>
    <phoneticPr fontId="3" type="noConversion"/>
  </si>
  <si>
    <t>S52D14R01.csv:</t>
    <phoneticPr fontId="3" type="noConversion"/>
  </si>
  <si>
    <t>S54D14R01.csv:</t>
    <phoneticPr fontId="3" type="noConversion"/>
  </si>
  <si>
    <t>S52D15R01.csv:</t>
    <phoneticPr fontId="3" type="noConversion"/>
  </si>
  <si>
    <t>S54D15R01.csv:</t>
    <phoneticPr fontId="3" type="noConversion"/>
  </si>
  <si>
    <t>S52D16R01.csv:</t>
    <phoneticPr fontId="3" type="noConversion"/>
  </si>
  <si>
    <t>S54D16R01.csv:</t>
    <phoneticPr fontId="3" type="noConversion"/>
  </si>
  <si>
    <t>S52D17R01.csv:</t>
    <phoneticPr fontId="3" type="noConversion"/>
  </si>
  <si>
    <t>S54D17R01.csv:</t>
    <phoneticPr fontId="3" type="noConversion"/>
  </si>
  <si>
    <t>S52D23R01.csv:</t>
    <phoneticPr fontId="3" type="noConversion"/>
  </si>
  <si>
    <t>S54D23R01.csv:</t>
    <phoneticPr fontId="3" type="noConversion"/>
  </si>
  <si>
    <t>쭈그려 앉기</t>
    <phoneticPr fontId="3" type="noConversion"/>
  </si>
  <si>
    <t xml:space="preserve">완전히 앉기 </t>
    <phoneticPr fontId="3" type="noConversion"/>
  </si>
  <si>
    <t xml:space="preserve">의자에 털썩 앉기 </t>
    <phoneticPr fontId="3" type="noConversion"/>
  </si>
  <si>
    <t>걷기(5걸음)</t>
    <phoneticPr fontId="3" type="noConversion"/>
  </si>
  <si>
    <t>달리기(5걸음)</t>
    <phoneticPr fontId="3" type="noConversion"/>
  </si>
  <si>
    <t>옆으로 걷기(5걸음)</t>
    <phoneticPr fontId="3" type="noConversion"/>
  </si>
  <si>
    <t>짐들기</t>
    <phoneticPr fontId="3" type="noConversion"/>
  </si>
  <si>
    <t>스트레칭(5회 반복)</t>
    <phoneticPr fontId="3" type="noConversion"/>
  </si>
  <si>
    <t>제자리 점프 후 착지</t>
    <phoneticPr fontId="3" type="noConversion"/>
  </si>
  <si>
    <t>앉았자 일어나기(5번 반복)</t>
    <phoneticPr fontId="3" type="noConversion"/>
  </si>
  <si>
    <t xml:space="preserve">등 때리기 </t>
    <phoneticPr fontId="3" type="noConversion"/>
  </si>
  <si>
    <t>사다리 오르기(3칸)</t>
    <phoneticPr fontId="3" type="noConversion"/>
  </si>
  <si>
    <t>사다리 내려오기(3칸)</t>
    <phoneticPr fontId="3" type="noConversion"/>
  </si>
  <si>
    <t>의자 위  빠르게 올라갔다 내려오기</t>
    <phoneticPr fontId="3" type="noConversion"/>
  </si>
  <si>
    <t>점프 ( 점프하여 단차 오르기 )</t>
    <phoneticPr fontId="3" type="noConversion"/>
  </si>
  <si>
    <t>뒤로 털썩 눕기</t>
    <phoneticPr fontId="3" type="noConversion"/>
  </si>
  <si>
    <t>제자리 회전</t>
    <phoneticPr fontId="3" type="noConversion"/>
  </si>
  <si>
    <t>앉으면서 단차가 있는 곳 내려오기</t>
    <phoneticPr fontId="3" type="noConversion"/>
  </si>
  <si>
    <t>S51D01R02.csv:</t>
  </si>
  <si>
    <t>S51D02R02.csv:</t>
  </si>
  <si>
    <t>S51D03R02.csv:</t>
  </si>
  <si>
    <t>S51D04R02.csv:</t>
  </si>
  <si>
    <t>S51D05R02.csv:</t>
  </si>
  <si>
    <t>S51D06R02.csv:</t>
  </si>
  <si>
    <t>S51D07R02.csv:</t>
  </si>
  <si>
    <t>S51D08R02.csv:</t>
  </si>
  <si>
    <t>S51D09R02.csv:</t>
  </si>
  <si>
    <t>S51D10R02.csv:</t>
  </si>
  <si>
    <t>S51D11R02.csv:</t>
  </si>
  <si>
    <t>S51D12R02.csv:</t>
  </si>
  <si>
    <t>S51D13R02.csv:</t>
  </si>
  <si>
    <t>S51D14R02.csv:</t>
  </si>
  <si>
    <t>S51D17R02.csv:</t>
  </si>
  <si>
    <t>S51D21R02.csv:</t>
  </si>
  <si>
    <t>S51D24R01.csv:</t>
  </si>
  <si>
    <t>S51D26R01.csv:</t>
  </si>
  <si>
    <t>S51D27R01.csv:</t>
  </si>
  <si>
    <t>S52D01R02.csv:</t>
    <phoneticPr fontId="3" type="noConversion"/>
  </si>
  <si>
    <t>S54D01R02.csv:</t>
    <phoneticPr fontId="3" type="noConversion"/>
  </si>
  <si>
    <t>S52D02R02.csv:</t>
    <phoneticPr fontId="3" type="noConversion"/>
  </si>
  <si>
    <t>S54D02R02.csv:</t>
    <phoneticPr fontId="3" type="noConversion"/>
  </si>
  <si>
    <t>S52D03R02.csv:</t>
    <phoneticPr fontId="3" type="noConversion"/>
  </si>
  <si>
    <t>S54D03R02.csv:</t>
    <phoneticPr fontId="3" type="noConversion"/>
  </si>
  <si>
    <t>S52D04R02.csv:</t>
    <phoneticPr fontId="3" type="noConversion"/>
  </si>
  <si>
    <t>S54D04R02.csv:</t>
    <phoneticPr fontId="3" type="noConversion"/>
  </si>
  <si>
    <t>S52D05R02.csv:</t>
    <phoneticPr fontId="3" type="noConversion"/>
  </si>
  <si>
    <t>S54D05R02.csv:</t>
    <phoneticPr fontId="3" type="noConversion"/>
  </si>
  <si>
    <t>S52D06R02.csv:</t>
    <phoneticPr fontId="3" type="noConversion"/>
  </si>
  <si>
    <t>S54D06R02.csv:</t>
    <phoneticPr fontId="3" type="noConversion"/>
  </si>
  <si>
    <t>S52D07R02.csv:</t>
    <phoneticPr fontId="3" type="noConversion"/>
  </si>
  <si>
    <t>S54D07R02.csv:</t>
    <phoneticPr fontId="3" type="noConversion"/>
  </si>
  <si>
    <t>S52D08R02.csv:</t>
    <phoneticPr fontId="3" type="noConversion"/>
  </si>
  <si>
    <t>S54D08R02.csv:</t>
    <phoneticPr fontId="3" type="noConversion"/>
  </si>
  <si>
    <t>S52D09R02.csv:</t>
    <phoneticPr fontId="3" type="noConversion"/>
  </si>
  <si>
    <t>S54D09R02.csv:</t>
    <phoneticPr fontId="3" type="noConversion"/>
  </si>
  <si>
    <t>S52D10R02.csv:</t>
    <phoneticPr fontId="3" type="noConversion"/>
  </si>
  <si>
    <t>S54D10R02.csv:</t>
    <phoneticPr fontId="3" type="noConversion"/>
  </si>
  <si>
    <t>S52D11R02.csv:</t>
    <phoneticPr fontId="3" type="noConversion"/>
  </si>
  <si>
    <t>S54D11R02.csv:</t>
    <phoneticPr fontId="3" type="noConversion"/>
  </si>
  <si>
    <t>S52D12R02.csv:</t>
    <phoneticPr fontId="3" type="noConversion"/>
  </si>
  <si>
    <t>S54D12R02.csv:</t>
    <phoneticPr fontId="3" type="noConversion"/>
  </si>
  <si>
    <t>S52D13R02.csv:</t>
    <phoneticPr fontId="3" type="noConversion"/>
  </si>
  <si>
    <t>S54D13R02.csv:</t>
    <phoneticPr fontId="3" type="noConversion"/>
  </si>
  <si>
    <t>S52D14R02.csv:</t>
    <phoneticPr fontId="3" type="noConversion"/>
  </si>
  <si>
    <t>S54D14R02.csv:</t>
    <phoneticPr fontId="3" type="noConversion"/>
  </si>
  <si>
    <t>S52D17R02.csv:</t>
    <phoneticPr fontId="3" type="noConversion"/>
  </si>
  <si>
    <t>S54D17R02.csv:</t>
    <phoneticPr fontId="3" type="noConversion"/>
  </si>
  <si>
    <t>S52D21R02.csv:</t>
    <phoneticPr fontId="3" type="noConversion"/>
  </si>
  <si>
    <t>S54D21R02.csv:</t>
    <phoneticPr fontId="3" type="noConversion"/>
  </si>
  <si>
    <t>S52D22R01.csv:</t>
    <phoneticPr fontId="3" type="noConversion"/>
  </si>
  <si>
    <t>S54D22R01.csv:</t>
    <phoneticPr fontId="3" type="noConversion"/>
  </si>
  <si>
    <t>S52D24R01.csv:</t>
    <phoneticPr fontId="3" type="noConversion"/>
  </si>
  <si>
    <t>S54D24R01.csv:</t>
    <phoneticPr fontId="3" type="noConversion"/>
  </si>
  <si>
    <t>S52D26R01.csv:</t>
    <phoneticPr fontId="3" type="noConversion"/>
  </si>
  <si>
    <t>S54D26R01.csv:</t>
    <phoneticPr fontId="3" type="noConversion"/>
  </si>
  <si>
    <t>S52D27R01.csv:</t>
    <phoneticPr fontId="3" type="noConversion"/>
  </si>
  <si>
    <t>S54D27R01.csv:</t>
    <phoneticPr fontId="3" type="noConversion"/>
  </si>
  <si>
    <t>쭈그려 앉기</t>
    <phoneticPr fontId="4" type="noConversion"/>
  </si>
  <si>
    <t>완전히 앉기</t>
    <phoneticPr fontId="4" type="noConversion"/>
  </si>
  <si>
    <t>의자에 털썩 앉기</t>
    <phoneticPr fontId="4" type="noConversion"/>
  </si>
  <si>
    <t>걷기</t>
    <phoneticPr fontId="4" type="noConversion"/>
  </si>
  <si>
    <t>뛰기</t>
    <phoneticPr fontId="4" type="noConversion"/>
  </si>
  <si>
    <t>옆으로 걷기</t>
    <phoneticPr fontId="4" type="noConversion"/>
  </si>
  <si>
    <t xml:space="preserve">짐들기 </t>
    <phoneticPr fontId="4" type="noConversion"/>
  </si>
  <si>
    <t>스트레칭(5회 반복)</t>
    <phoneticPr fontId="4" type="noConversion"/>
  </si>
  <si>
    <t xml:space="preserve">점프 </t>
    <phoneticPr fontId="4" type="noConversion"/>
  </si>
  <si>
    <t>제자리 회전</t>
    <phoneticPr fontId="4" type="noConversion"/>
  </si>
  <si>
    <t>앉았다 일어나기 (5회 반복)</t>
    <phoneticPr fontId="4" type="noConversion"/>
  </si>
  <si>
    <t>등 때리기</t>
    <phoneticPr fontId="4" type="noConversion"/>
  </si>
  <si>
    <t>사다리 오르기(3칸)</t>
    <phoneticPr fontId="4" type="noConversion"/>
  </si>
  <si>
    <t>사다리 내려오기(3칸)</t>
    <phoneticPr fontId="4" type="noConversion"/>
  </si>
  <si>
    <t>뒤로 털썩 눕기</t>
    <phoneticPr fontId="4" type="noConversion"/>
  </si>
  <si>
    <t>제품으로 시연 상황 재현</t>
    <phoneticPr fontId="4" type="noConversion"/>
  </si>
  <si>
    <t>계단 오르기</t>
    <phoneticPr fontId="4" type="noConversion"/>
  </si>
  <si>
    <t>계단 내려가기</t>
    <phoneticPr fontId="4" type="noConversion"/>
  </si>
  <si>
    <t>엘리베이터</t>
    <phoneticPr fontId="4" type="noConversion"/>
  </si>
  <si>
    <t>사다리 1칸 내려오기(28cm)</t>
    <phoneticPr fontId="4" type="noConversion"/>
  </si>
  <si>
    <t>사다리 2칸 내려오기(56cm)</t>
    <phoneticPr fontId="4" type="noConversion"/>
  </si>
  <si>
    <t>120 中 43 ERROR (18 : 미검출 / 25 : LeadTime 0)</t>
    <phoneticPr fontId="3" type="noConversion"/>
  </si>
  <si>
    <t>117 中 2 오검출</t>
    <phoneticPr fontId="3" type="noConversion"/>
  </si>
  <si>
    <t>- 110 이상 : 2 /4 /0
- 120 이상 : 2/ 0 / 0</t>
    <phoneticPr fontId="3" type="noConversion"/>
  </si>
  <si>
    <t>- 110 이상 : 1 / 2 / 0 
- 130 이상 : 1 / 0 / 0  
- 140 이상 : 1 / 0 / 0</t>
    <phoneticPr fontId="3" type="noConversion"/>
  </si>
  <si>
    <t xml:space="preserve">-110 이상 : 2 / 3 / 2
- 120 이상 : 3 / 2 / 3
- 130 이상 : 4 / 5 / 5
- 140 이상 : 6 / 4 / 7 
- 150 이상 : 1 / 3 / 0
- 160 이상 : 1 / 3 / 0
- 170 이상 : 3 / 1 / 0
- 180 이상 : 1 / 0 / 0  </t>
    <phoneticPr fontId="3" type="noConversion"/>
  </si>
  <si>
    <t>- 110 이상 : 2 / 2 / 0   
- 120 이상 : 3 / 2 / 0</t>
    <phoneticPr fontId="3" type="noConversion"/>
  </si>
  <si>
    <t>- 110 이상 : 5 / 6 / 6
- 120 이상 : 7 / 5 / 10
- 130 이상 : 6 / 9 / 0
- 140 이상 : 2 / 0 / 0</t>
    <phoneticPr fontId="3" type="noConversion"/>
  </si>
  <si>
    <t xml:space="preserve">- 110 이상 : 0 / 1 / 4
- 120 이상 : 1 / 0 / 0
- 130 이상 : 1 / 2 / 0
- 140 이상 : 1 / 2 / 0
- 150 이상 : 2 / 0 / 0 </t>
    <phoneticPr fontId="3" type="noConversion"/>
  </si>
  <si>
    <t>- 110 이상 : 7 / 8 / 20
- 120 이상 : 9 / 10 / 0
- 130 이상 : 2 / 2 / 0</t>
    <phoneticPr fontId="3" type="noConversion"/>
  </si>
  <si>
    <t>- 110 이상 : 2 / 3 / 0
- 120 이상 : 2 / 1 / 0</t>
    <phoneticPr fontId="3" type="noConversion"/>
  </si>
  <si>
    <t>- 110 이상 : 5 / 5 / 5
- 120 이상 : 8 / 7 / 14 
- 130 이상 : 2 / 4 / 0
- 140 이상 : 4 / 5 / 0</t>
    <phoneticPr fontId="3" type="noConversion"/>
  </si>
  <si>
    <t>ORIGINAL</t>
    <phoneticPr fontId="3" type="noConversion"/>
  </si>
  <si>
    <t>V1</t>
    <phoneticPr fontId="3" type="noConversion"/>
  </si>
  <si>
    <t>230801_대림비엔코_10.csv:</t>
    <phoneticPr fontId="3" type="noConversion"/>
  </si>
  <si>
    <t>231204_현대산업개발_인천미추홀_09.csv:5</t>
    <phoneticPr fontId="3" type="noConversion"/>
  </si>
  <si>
    <t>original</t>
    <phoneticPr fontId="3" type="noConversion"/>
  </si>
  <si>
    <t>d</t>
    <phoneticPr fontId="3" type="noConversion"/>
  </si>
  <si>
    <t>S51D21R01.csv:</t>
    <phoneticPr fontId="3" type="noConversion"/>
  </si>
  <si>
    <t>S54D21R01.csv:</t>
    <phoneticPr fontId="3" type="noConversion"/>
  </si>
  <si>
    <t>S52D21R01.csv:</t>
    <phoneticPr fontId="3" type="noConversion"/>
  </si>
  <si>
    <t>S51D22R01.csv:</t>
    <phoneticPr fontId="3" type="noConversion"/>
  </si>
  <si>
    <t>117 中 1 오검출</t>
    <phoneticPr fontId="3" type="noConversion"/>
  </si>
  <si>
    <t>Origin</t>
    <phoneticPr fontId="3" type="noConversion"/>
  </si>
  <si>
    <t>637 中 35(28)</t>
    <phoneticPr fontId="3" type="noConversion"/>
  </si>
  <si>
    <t>637 中 17(9)</t>
    <phoneticPr fontId="3" type="noConversion"/>
  </si>
  <si>
    <t>90 中 26 ERROR (17 : 미검출 / 9 : LeadTime 0)</t>
    <phoneticPr fontId="3" type="noConversion"/>
  </si>
  <si>
    <t>90 中 40 ERROR (34 : 미검출 / 6 : LeadTime 0)</t>
    <phoneticPr fontId="3" type="noConversion"/>
  </si>
  <si>
    <t>120 中 69 ERROR (47 : 미검출 / 22 : LeadTime 0)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</si>
</sst>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7"/>
      <name val="맑은 고딕"/>
      <family val="3"/>
      <charset val="129"/>
      <scheme val="minor"/>
    </font>
    <font>
      <sz val="11"/>
      <color theme="2" tint="-0.499984740745262"/>
      <name val="맑은 고딕"/>
      <family val="3"/>
      <charset val="129"/>
      <scheme val="minor"/>
    </font>
    <font>
      <sz val="11"/>
      <color theme="9"/>
      <name val="맑은 고딕"/>
      <family val="3"/>
      <charset val="129"/>
      <scheme val="minor"/>
    </font>
    <font>
      <sz val="11"/>
      <color theme="5"/>
      <name val="맑은 고딕"/>
      <family val="3"/>
      <charset val="129"/>
      <scheme val="minor"/>
    </font>
    <font>
      <b/>
      <sz val="11"/>
      <color rgb="FF008000"/>
      <name val="Segoe UI"/>
      <family val="2"/>
    </font>
    <font>
      <b/>
      <sz val="10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>
      <alignment vertical="center"/>
    </xf>
  </cellStyleXfs>
  <cellXfs count="7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2" borderId="2" xfId="0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2" xfId="0" quotePrefix="1" applyFill="1" applyBorder="1" applyAlignment="1">
      <alignment vertical="center" wrapText="1"/>
    </xf>
    <xf numFmtId="0" fontId="0" fillId="3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49" fontId="2" fillId="0" borderId="0" xfId="1" applyNumberFormat="1" applyFont="1" applyAlignment="1">
      <alignment horizontal="right" vertical="center" wrapText="1"/>
    </xf>
    <xf numFmtId="49" fontId="0" fillId="2" borderId="2" xfId="1" applyNumberFormat="1" applyFont="1" applyFill="1" applyBorder="1" applyAlignment="1">
      <alignment horizontal="left" vertical="center" wrapText="1"/>
    </xf>
    <xf numFmtId="49" fontId="0" fillId="3" borderId="2" xfId="1" quotePrefix="1" applyNumberFormat="1" applyFont="1" applyFill="1" applyBorder="1" applyAlignment="1">
      <alignment vertical="center" wrapText="1"/>
    </xf>
    <xf numFmtId="49" fontId="0" fillId="4" borderId="2" xfId="1" quotePrefix="1" applyNumberFormat="1" applyFont="1" applyFill="1" applyBorder="1" applyAlignment="1">
      <alignment vertical="center" wrapText="1"/>
    </xf>
    <xf numFmtId="49" fontId="6" fillId="4" borderId="2" xfId="1" applyNumberFormat="1" applyFont="1" applyFill="1" applyBorder="1" applyAlignment="1">
      <alignment vertical="center" wrapText="1"/>
    </xf>
    <xf numFmtId="49" fontId="0" fillId="0" borderId="0" xfId="1" applyNumberFormat="1" applyFont="1" applyAlignment="1">
      <alignment vertical="center" wrapText="1"/>
    </xf>
    <xf numFmtId="49" fontId="0" fillId="4" borderId="2" xfId="1" applyNumberFormat="1" applyFont="1" applyFill="1" applyBorder="1" applyAlignment="1">
      <alignment vertical="center" wrapText="1"/>
    </xf>
    <xf numFmtId="49" fontId="7" fillId="0" borderId="1" xfId="1" applyNumberFormat="1" applyFont="1" applyBorder="1" applyAlignment="1">
      <alignment vertical="center" wrapText="1"/>
    </xf>
    <xf numFmtId="49" fontId="7" fillId="0" borderId="1" xfId="1" applyNumberFormat="1" applyFont="1" applyBorder="1" applyAlignment="1">
      <alignment vertical="center" wrapText="1"/>
    </xf>
    <xf numFmtId="0" fontId="0" fillId="5" borderId="2" xfId="0" applyFill="1" applyBorder="1" applyAlignment="1">
      <alignment vertical="center"/>
    </xf>
    <xf numFmtId="0" fontId="0" fillId="5" borderId="2" xfId="0" applyFill="1" applyBorder="1" applyAlignment="1">
      <alignment horizontal="center" vertical="center"/>
    </xf>
    <xf numFmtId="49" fontId="0" fillId="5" borderId="2" xfId="1" quotePrefix="1" applyNumberFormat="1" applyFont="1" applyFill="1" applyBorder="1" applyAlignment="1">
      <alignment vertical="center" wrapText="1"/>
    </xf>
    <xf numFmtId="0" fontId="0" fillId="6" borderId="2" xfId="0" applyFill="1" applyBorder="1" applyAlignment="1">
      <alignment vertical="center"/>
    </xf>
    <xf numFmtId="0" fontId="0" fillId="6" borderId="2" xfId="0" applyFill="1" applyBorder="1" applyAlignment="1">
      <alignment horizontal="center" vertical="center"/>
    </xf>
    <xf numFmtId="49" fontId="0" fillId="6" borderId="2" xfId="1" quotePrefix="1" applyNumberFormat="1" applyFont="1" applyFill="1" applyBorder="1" applyAlignment="1">
      <alignment vertical="center" wrapText="1"/>
    </xf>
    <xf numFmtId="0" fontId="0" fillId="6" borderId="2" xfId="0" quotePrefix="1" applyFill="1" applyBorder="1" applyAlignment="1">
      <alignment vertical="center" wrapText="1"/>
    </xf>
    <xf numFmtId="0" fontId="0" fillId="5" borderId="2" xfId="0" quotePrefix="1" applyFill="1" applyBorder="1" applyAlignment="1">
      <alignment horizontal="left" vertical="center" wrapText="1"/>
    </xf>
    <xf numFmtId="0" fontId="0" fillId="5" borderId="2" xfId="0" quotePrefix="1" applyFill="1" applyBorder="1" applyAlignment="1">
      <alignment vertical="center" wrapText="1"/>
    </xf>
    <xf numFmtId="49" fontId="0" fillId="5" borderId="2" xfId="1" applyNumberFormat="1" applyFont="1" applyFill="1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2" xfId="0" applyFill="1" applyBorder="1"/>
    <xf numFmtId="0" fontId="0" fillId="0" borderId="0" xfId="0" applyBorder="1"/>
    <xf numFmtId="0" fontId="0" fillId="7" borderId="2" xfId="0" applyFill="1" applyBorder="1" applyAlignment="1">
      <alignment vertical="center"/>
    </xf>
    <xf numFmtId="0" fontId="0" fillId="0" borderId="2" xfId="0" quotePrefix="1" applyBorder="1"/>
    <xf numFmtId="0" fontId="0" fillId="7" borderId="0" xfId="0" applyFill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12" fillId="0" borderId="0" xfId="0" applyFont="1"/>
    <xf numFmtId="49" fontId="7" fillId="0" borderId="1" xfId="1" applyNumberFormat="1" applyFont="1" applyBorder="1" applyAlignment="1">
      <alignment vertical="center" wrapText="1"/>
    </xf>
    <xf numFmtId="49" fontId="7" fillId="0" borderId="1" xfId="1" applyNumberFormat="1" applyFont="1" applyBorder="1" applyAlignment="1">
      <alignment vertical="center" wrapText="1"/>
    </xf>
    <xf numFmtId="0" fontId="0" fillId="2" borderId="3" xfId="0" applyFill="1" applyBorder="1" applyAlignment="1">
      <alignment horizontal="left" vertical="center" wrapText="1"/>
    </xf>
    <xf numFmtId="0" fontId="0" fillId="7" borderId="2" xfId="0" applyFill="1" applyBorder="1"/>
    <xf numFmtId="0" fontId="13" fillId="0" borderId="1" xfId="0" applyFont="1" applyBorder="1" applyAlignment="1">
      <alignment horizontal="left" vertical="center" wrapText="1"/>
    </xf>
    <xf numFmtId="49" fontId="7" fillId="0" borderId="1" xfId="1" applyNumberFormat="1" applyFont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49" fontId="0" fillId="2" borderId="2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8" borderId="2" xfId="0" applyFill="1" applyBorder="1"/>
    <xf numFmtId="0" fontId="0" fillId="8" borderId="0" xfId="0" applyFill="1"/>
    <xf numFmtId="0" fontId="0" fillId="8" borderId="0" xfId="0" applyFill="1" applyBorder="1"/>
    <xf numFmtId="0" fontId="12" fillId="8" borderId="0" xfId="0" applyFont="1" applyFill="1"/>
    <xf numFmtId="0" fontId="0" fillId="9" borderId="2" xfId="0" applyFill="1" applyBorder="1" applyAlignment="1">
      <alignment horizontal="center" vertical="center"/>
    </xf>
    <xf numFmtId="49" fontId="0" fillId="9" borderId="2" xfId="1" applyNumberFormat="1" applyFont="1" applyFill="1" applyBorder="1" applyAlignment="1">
      <alignment horizontal="left" vertical="center" wrapText="1"/>
    </xf>
    <xf numFmtId="0" fontId="0" fillId="6" borderId="0" xfId="0" applyFill="1"/>
    <xf numFmtId="0" fontId="0" fillId="6" borderId="2" xfId="0" applyFill="1" applyBorder="1"/>
    <xf numFmtId="0" fontId="0" fillId="5" borderId="6" xfId="0" applyFill="1" applyBorder="1"/>
    <xf numFmtId="0" fontId="0" fillId="3" borderId="6" xfId="0" applyFill="1" applyBorder="1"/>
    <xf numFmtId="0" fontId="0" fillId="6" borderId="6" xfId="0" applyFill="1" applyBorder="1"/>
    <xf numFmtId="0" fontId="0" fillId="4" borderId="6" xfId="0" applyFill="1" applyBorder="1"/>
    <xf numFmtId="0" fontId="0" fillId="0" borderId="1" xfId="0" applyBorder="1" applyAlignment="1">
      <alignment horizont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1"/>
  <sheetViews>
    <sheetView zoomScale="115" zoomScaleNormal="115" workbookViewId="0">
      <pane xSplit="1" topLeftCell="D1" activePane="topRight" state="frozen"/>
      <selection activeCell="A4" sqref="A4"/>
      <selection pane="topRight" activeCell="I2" sqref="I2"/>
    </sheetView>
  </sheetViews>
  <sheetFormatPr defaultRowHeight="16.5" x14ac:dyDescent="0.3"/>
  <cols>
    <col min="1" max="1" width="37.625" style="6" customWidth="1"/>
    <col min="2" max="2" width="7.25" style="11" customWidth="1"/>
    <col min="3" max="3" width="47.5" style="22" customWidth="1"/>
    <col min="4" max="4" width="33.125" style="6" customWidth="1"/>
    <col min="5" max="5" width="11.125" style="6" customWidth="1"/>
    <col min="6" max="6" width="12" style="6" customWidth="1"/>
    <col min="7" max="7" width="11.75" style="6" customWidth="1"/>
    <col min="9" max="9" width="19" style="11" customWidth="1"/>
    <col min="10" max="10" width="21.125" customWidth="1"/>
  </cols>
  <sheetData>
    <row r="1" spans="1:10" ht="31.5" x14ac:dyDescent="0.3">
      <c r="A1" s="1" t="s">
        <v>2</v>
      </c>
      <c r="B1" s="9"/>
      <c r="C1" s="17"/>
      <c r="D1" s="7"/>
      <c r="E1" s="2"/>
      <c r="F1" s="1"/>
      <c r="I1" s="9"/>
    </row>
    <row r="2" spans="1:10" ht="160.5" customHeight="1" x14ac:dyDescent="0.3">
      <c r="A2" s="3" t="s">
        <v>75</v>
      </c>
      <c r="B2" s="10"/>
      <c r="C2" s="24"/>
      <c r="D2" s="50" t="s">
        <v>74</v>
      </c>
      <c r="E2" s="50"/>
      <c r="F2" s="50"/>
      <c r="G2" s="50"/>
      <c r="I2" t="s">
        <v>418</v>
      </c>
      <c r="J2" t="s">
        <v>419</v>
      </c>
    </row>
    <row r="3" spans="1:10" ht="33" x14ac:dyDescent="0.3">
      <c r="A3" s="4" t="s">
        <v>0</v>
      </c>
      <c r="B3" s="4" t="s">
        <v>30</v>
      </c>
      <c r="C3" s="18" t="s">
        <v>1</v>
      </c>
      <c r="D3" s="8" t="s">
        <v>45</v>
      </c>
      <c r="E3" s="5" t="s">
        <v>3</v>
      </c>
      <c r="F3" s="5" t="s">
        <v>4</v>
      </c>
      <c r="G3" s="5" t="s">
        <v>5</v>
      </c>
      <c r="H3" s="5" t="s">
        <v>76</v>
      </c>
      <c r="I3" s="4" t="s">
        <v>417</v>
      </c>
      <c r="J3" s="47" t="s">
        <v>407</v>
      </c>
    </row>
    <row r="4" spans="1:10" ht="111" customHeight="1" x14ac:dyDescent="0.3">
      <c r="A4" s="26" t="s">
        <v>6</v>
      </c>
      <c r="B4" s="27" t="s">
        <v>31</v>
      </c>
      <c r="C4" s="28" t="s">
        <v>28</v>
      </c>
      <c r="D4" s="34" t="s">
        <v>397</v>
      </c>
      <c r="E4" s="26">
        <v>14</v>
      </c>
      <c r="F4" s="26">
        <v>16</v>
      </c>
      <c r="G4" s="26">
        <v>10</v>
      </c>
      <c r="H4" s="69">
        <f>F4-G4</f>
        <v>6</v>
      </c>
      <c r="I4" s="27">
        <v>1</v>
      </c>
      <c r="J4" s="36">
        <v>0</v>
      </c>
    </row>
    <row r="5" spans="1:10" ht="153.75" customHeight="1" x14ac:dyDescent="0.3">
      <c r="A5" s="26" t="s">
        <v>29</v>
      </c>
      <c r="B5" s="27" t="s">
        <v>31</v>
      </c>
      <c r="C5" s="28" t="s">
        <v>36</v>
      </c>
      <c r="D5" s="34" t="s">
        <v>398</v>
      </c>
      <c r="E5" s="26">
        <v>19</v>
      </c>
      <c r="F5" s="26">
        <v>21</v>
      </c>
      <c r="G5" s="26">
        <v>15</v>
      </c>
      <c r="H5" s="69">
        <f t="shared" ref="H5:H38" si="0">F5-G5</f>
        <v>6</v>
      </c>
      <c r="I5" s="27">
        <v>1</v>
      </c>
      <c r="J5" s="36">
        <v>0</v>
      </c>
    </row>
    <row r="6" spans="1:10" ht="33" x14ac:dyDescent="0.3">
      <c r="A6" s="13" t="s">
        <v>7</v>
      </c>
      <c r="B6" s="14" t="s">
        <v>31</v>
      </c>
      <c r="C6" s="19" t="s">
        <v>32</v>
      </c>
      <c r="D6" s="13"/>
      <c r="E6" s="13"/>
      <c r="F6" s="13"/>
      <c r="G6" s="13"/>
      <c r="H6" s="70">
        <f t="shared" si="0"/>
        <v>0</v>
      </c>
      <c r="I6" s="14">
        <v>5</v>
      </c>
      <c r="J6" s="36">
        <v>5</v>
      </c>
    </row>
    <row r="7" spans="1:10" ht="132" x14ac:dyDescent="0.3">
      <c r="A7" s="29" t="s">
        <v>35</v>
      </c>
      <c r="B7" s="30" t="s">
        <v>31</v>
      </c>
      <c r="C7" s="31" t="s">
        <v>34</v>
      </c>
      <c r="D7" s="32" t="s">
        <v>399</v>
      </c>
      <c r="E7" s="29">
        <v>23</v>
      </c>
      <c r="F7" s="29">
        <v>25</v>
      </c>
      <c r="G7" s="29">
        <v>18</v>
      </c>
      <c r="H7" s="71">
        <f t="shared" si="0"/>
        <v>7</v>
      </c>
      <c r="I7" s="30">
        <v>3</v>
      </c>
      <c r="J7" s="36"/>
    </row>
    <row r="8" spans="1:10" ht="99" x14ac:dyDescent="0.3">
      <c r="A8" s="15" t="s">
        <v>8</v>
      </c>
      <c r="B8" s="16" t="s">
        <v>31</v>
      </c>
      <c r="C8" s="20" t="s">
        <v>37</v>
      </c>
      <c r="D8" s="12" t="s">
        <v>400</v>
      </c>
      <c r="E8" s="15">
        <v>16</v>
      </c>
      <c r="F8" s="15">
        <v>20</v>
      </c>
      <c r="G8" s="15">
        <v>14</v>
      </c>
      <c r="H8" s="72">
        <f t="shared" si="0"/>
        <v>6</v>
      </c>
      <c r="I8" s="16">
        <v>1</v>
      </c>
      <c r="J8" s="36"/>
    </row>
    <row r="9" spans="1:10" ht="134.25" customHeight="1" x14ac:dyDescent="0.3">
      <c r="A9" s="15" t="s">
        <v>9</v>
      </c>
      <c r="B9" s="16" t="s">
        <v>31</v>
      </c>
      <c r="C9" s="20" t="s">
        <v>38</v>
      </c>
      <c r="D9" s="12" t="s">
        <v>401</v>
      </c>
      <c r="E9" s="15">
        <v>18</v>
      </c>
      <c r="F9" s="15">
        <v>21</v>
      </c>
      <c r="G9" s="15">
        <v>13</v>
      </c>
      <c r="H9" s="72">
        <f t="shared" si="0"/>
        <v>8</v>
      </c>
      <c r="I9" s="16">
        <v>1</v>
      </c>
      <c r="J9" s="36"/>
    </row>
    <row r="10" spans="1:10" ht="111" customHeight="1" x14ac:dyDescent="0.3">
      <c r="A10" s="29" t="s">
        <v>10</v>
      </c>
      <c r="B10" s="30" t="s">
        <v>31</v>
      </c>
      <c r="C10" s="31" t="s">
        <v>39</v>
      </c>
      <c r="D10" s="32" t="s">
        <v>402</v>
      </c>
      <c r="E10" s="29">
        <v>18</v>
      </c>
      <c r="F10" s="29">
        <v>22</v>
      </c>
      <c r="G10" s="29">
        <v>12</v>
      </c>
      <c r="H10" s="71">
        <f t="shared" si="0"/>
        <v>10</v>
      </c>
      <c r="I10" s="30">
        <v>1</v>
      </c>
      <c r="J10" s="36"/>
    </row>
    <row r="11" spans="1:10" ht="33" x14ac:dyDescent="0.3">
      <c r="A11" s="13" t="s">
        <v>11</v>
      </c>
      <c r="B11" s="14" t="s">
        <v>31</v>
      </c>
      <c r="C11" s="19" t="s">
        <v>32</v>
      </c>
      <c r="D11" s="13"/>
      <c r="E11" s="13"/>
      <c r="F11" s="13"/>
      <c r="G11" s="13"/>
      <c r="H11" s="70">
        <f t="shared" si="0"/>
        <v>0</v>
      </c>
      <c r="I11" s="14">
        <v>5</v>
      </c>
      <c r="J11" s="36">
        <v>5</v>
      </c>
    </row>
    <row r="12" spans="1:10" ht="66" x14ac:dyDescent="0.3">
      <c r="A12" s="15" t="s">
        <v>408</v>
      </c>
      <c r="B12" s="16" t="s">
        <v>31</v>
      </c>
      <c r="C12" s="20" t="s">
        <v>40</v>
      </c>
      <c r="D12" s="12" t="s">
        <v>403</v>
      </c>
      <c r="E12" s="15">
        <v>23</v>
      </c>
      <c r="F12" s="15">
        <v>27</v>
      </c>
      <c r="G12" s="15">
        <v>15</v>
      </c>
      <c r="H12" s="72">
        <f t="shared" si="0"/>
        <v>12</v>
      </c>
      <c r="I12" s="16">
        <v>1</v>
      </c>
      <c r="J12" s="36">
        <v>0</v>
      </c>
    </row>
    <row r="13" spans="1:10" ht="150" customHeight="1" x14ac:dyDescent="0.3">
      <c r="A13" s="15" t="s">
        <v>41</v>
      </c>
      <c r="B13" s="16" t="s">
        <v>31</v>
      </c>
      <c r="C13" s="21" t="s">
        <v>77</v>
      </c>
      <c r="D13" s="12"/>
      <c r="E13" s="15">
        <v>16</v>
      </c>
      <c r="F13" s="15">
        <v>20</v>
      </c>
      <c r="G13" s="15">
        <v>10</v>
      </c>
      <c r="H13" s="72">
        <f t="shared" si="0"/>
        <v>10</v>
      </c>
      <c r="I13" s="16">
        <v>1</v>
      </c>
      <c r="J13" s="36">
        <v>0</v>
      </c>
    </row>
    <row r="14" spans="1:10" ht="66.75" customHeight="1" x14ac:dyDescent="0.3">
      <c r="A14" s="26" t="s">
        <v>12</v>
      </c>
      <c r="B14" s="27" t="s">
        <v>31</v>
      </c>
      <c r="C14" s="28" t="s">
        <v>42</v>
      </c>
      <c r="D14" s="33" t="s">
        <v>404</v>
      </c>
      <c r="E14" s="26">
        <v>16</v>
      </c>
      <c r="F14" s="26">
        <v>21</v>
      </c>
      <c r="G14" s="26">
        <v>12</v>
      </c>
      <c r="H14" s="69">
        <f t="shared" si="0"/>
        <v>9</v>
      </c>
      <c r="I14" s="27">
        <v>1</v>
      </c>
      <c r="J14" s="36">
        <v>0</v>
      </c>
    </row>
    <row r="15" spans="1:10" ht="33" x14ac:dyDescent="0.3">
      <c r="A15" s="13" t="s">
        <v>13</v>
      </c>
      <c r="B15" s="14" t="s">
        <v>31</v>
      </c>
      <c r="C15" s="19" t="s">
        <v>32</v>
      </c>
      <c r="D15" s="13"/>
      <c r="E15" s="13"/>
      <c r="F15" s="13"/>
      <c r="G15" s="13"/>
      <c r="H15" s="70">
        <f t="shared" si="0"/>
        <v>0</v>
      </c>
      <c r="I15" s="14">
        <v>5</v>
      </c>
      <c r="J15" s="48">
        <v>5</v>
      </c>
    </row>
    <row r="16" spans="1:10" ht="33" x14ac:dyDescent="0.3">
      <c r="A16" s="13" t="s">
        <v>14</v>
      </c>
      <c r="B16" s="14" t="s">
        <v>31</v>
      </c>
      <c r="C16" s="19" t="s">
        <v>32</v>
      </c>
      <c r="D16" s="13"/>
      <c r="E16" s="13"/>
      <c r="F16" s="13"/>
      <c r="G16" s="13"/>
      <c r="H16" s="70">
        <f t="shared" si="0"/>
        <v>0</v>
      </c>
      <c r="I16" s="14">
        <v>5</v>
      </c>
      <c r="J16" s="48">
        <v>5</v>
      </c>
    </row>
    <row r="17" spans="1:10" ht="95.25" customHeight="1" x14ac:dyDescent="0.3">
      <c r="A17" s="29" t="s">
        <v>15</v>
      </c>
      <c r="B17" s="30" t="s">
        <v>31</v>
      </c>
      <c r="C17" s="31" t="s">
        <v>44</v>
      </c>
      <c r="D17" s="32" t="s">
        <v>405</v>
      </c>
      <c r="E17" s="29">
        <v>22</v>
      </c>
      <c r="F17" s="29">
        <v>25</v>
      </c>
      <c r="G17" s="29">
        <v>16</v>
      </c>
      <c r="H17" s="71">
        <f t="shared" si="0"/>
        <v>9</v>
      </c>
      <c r="I17" s="30">
        <v>1</v>
      </c>
      <c r="J17" s="48">
        <v>1</v>
      </c>
    </row>
    <row r="18" spans="1:10" ht="66" x14ac:dyDescent="0.3">
      <c r="A18" s="29" t="s">
        <v>16</v>
      </c>
      <c r="B18" s="30" t="s">
        <v>31</v>
      </c>
      <c r="C18" s="31" t="s">
        <v>43</v>
      </c>
      <c r="D18" s="32" t="s">
        <v>46</v>
      </c>
      <c r="E18" s="29">
        <v>18</v>
      </c>
      <c r="F18" s="29">
        <v>20</v>
      </c>
      <c r="G18" s="29">
        <v>12</v>
      </c>
      <c r="H18" s="71">
        <f t="shared" si="0"/>
        <v>8</v>
      </c>
      <c r="I18" s="30">
        <v>1</v>
      </c>
      <c r="J18" s="36">
        <v>0</v>
      </c>
    </row>
    <row r="19" spans="1:10" x14ac:dyDescent="0.3">
      <c r="A19" s="26" t="s">
        <v>17</v>
      </c>
      <c r="B19" s="27" t="s">
        <v>31</v>
      </c>
      <c r="C19" s="28" t="s">
        <v>42</v>
      </c>
      <c r="D19" s="26"/>
      <c r="E19" s="26">
        <v>15</v>
      </c>
      <c r="F19" s="26">
        <v>19</v>
      </c>
      <c r="G19" s="26">
        <v>11</v>
      </c>
      <c r="H19" s="69">
        <f t="shared" si="0"/>
        <v>8</v>
      </c>
      <c r="I19" s="27">
        <v>1</v>
      </c>
      <c r="J19" s="36">
        <v>0</v>
      </c>
    </row>
    <row r="20" spans="1:10" ht="49.5" x14ac:dyDescent="0.3">
      <c r="A20" s="26" t="s">
        <v>18</v>
      </c>
      <c r="B20" s="27" t="s">
        <v>47</v>
      </c>
      <c r="C20" s="28" t="s">
        <v>42</v>
      </c>
      <c r="D20" s="34" t="s">
        <v>48</v>
      </c>
      <c r="E20" s="26">
        <v>16</v>
      </c>
      <c r="F20" s="26">
        <v>18</v>
      </c>
      <c r="G20" s="26">
        <v>12</v>
      </c>
      <c r="H20" s="69">
        <f t="shared" si="0"/>
        <v>6</v>
      </c>
      <c r="I20" s="27">
        <v>1</v>
      </c>
      <c r="J20" s="36">
        <v>0</v>
      </c>
    </row>
    <row r="21" spans="1:10" ht="99" x14ac:dyDescent="0.3">
      <c r="A21" s="15" t="s">
        <v>50</v>
      </c>
      <c r="B21" s="16" t="s">
        <v>47</v>
      </c>
      <c r="C21" s="20" t="s">
        <v>49</v>
      </c>
      <c r="D21" s="15"/>
      <c r="E21" s="15">
        <v>14</v>
      </c>
      <c r="F21" s="15">
        <v>21</v>
      </c>
      <c r="G21" s="15">
        <v>8</v>
      </c>
      <c r="H21" s="72">
        <f t="shared" si="0"/>
        <v>13</v>
      </c>
      <c r="I21" s="16">
        <v>1</v>
      </c>
      <c r="J21" s="36">
        <v>0</v>
      </c>
    </row>
    <row r="22" spans="1:10" ht="99" x14ac:dyDescent="0.3">
      <c r="A22" s="15" t="s">
        <v>19</v>
      </c>
      <c r="B22" s="16" t="s">
        <v>47</v>
      </c>
      <c r="C22" s="20" t="s">
        <v>52</v>
      </c>
      <c r="D22" s="15"/>
      <c r="E22" s="15">
        <v>12</v>
      </c>
      <c r="F22" s="15">
        <v>21</v>
      </c>
      <c r="G22" s="15">
        <v>5</v>
      </c>
      <c r="H22" s="72">
        <f t="shared" si="0"/>
        <v>16</v>
      </c>
      <c r="I22" s="16">
        <v>1</v>
      </c>
      <c r="J22" s="36">
        <v>0</v>
      </c>
    </row>
    <row r="23" spans="1:10" x14ac:dyDescent="0.3">
      <c r="A23" s="26" t="s">
        <v>73</v>
      </c>
      <c r="B23" s="27" t="s">
        <v>47</v>
      </c>
      <c r="C23" s="28" t="s">
        <v>42</v>
      </c>
      <c r="D23" s="26"/>
      <c r="E23" s="26">
        <v>18</v>
      </c>
      <c r="F23" s="26">
        <v>20</v>
      </c>
      <c r="G23" s="26">
        <v>14</v>
      </c>
      <c r="H23" s="69">
        <f t="shared" si="0"/>
        <v>6</v>
      </c>
      <c r="I23" s="27">
        <v>1</v>
      </c>
      <c r="J23" s="48">
        <v>1</v>
      </c>
    </row>
    <row r="24" spans="1:10" ht="33" x14ac:dyDescent="0.3">
      <c r="A24" s="26" t="s">
        <v>20</v>
      </c>
      <c r="B24" s="27" t="s">
        <v>47</v>
      </c>
      <c r="C24" s="35" t="s">
        <v>54</v>
      </c>
      <c r="D24" s="26"/>
      <c r="E24" s="26">
        <v>12</v>
      </c>
      <c r="F24" s="26">
        <v>17</v>
      </c>
      <c r="G24" s="26">
        <v>10</v>
      </c>
      <c r="H24" s="69">
        <f t="shared" si="0"/>
        <v>7</v>
      </c>
      <c r="I24" s="27">
        <v>6</v>
      </c>
      <c r="J24" s="48">
        <v>6</v>
      </c>
    </row>
    <row r="25" spans="1:10" ht="33" x14ac:dyDescent="0.3">
      <c r="A25" s="13" t="s">
        <v>53</v>
      </c>
      <c r="B25" s="14" t="s">
        <v>31</v>
      </c>
      <c r="C25" s="19" t="s">
        <v>32</v>
      </c>
      <c r="D25" s="13"/>
      <c r="E25" s="13"/>
      <c r="F25" s="13"/>
      <c r="G25" s="13"/>
      <c r="H25" s="70">
        <f t="shared" si="0"/>
        <v>0</v>
      </c>
      <c r="I25" s="14">
        <v>5</v>
      </c>
      <c r="J25" s="48">
        <v>5</v>
      </c>
    </row>
    <row r="26" spans="1:10" x14ac:dyDescent="0.3">
      <c r="A26" s="15" t="s">
        <v>55</v>
      </c>
      <c r="B26" s="16" t="s">
        <v>47</v>
      </c>
      <c r="C26" s="23"/>
      <c r="D26" s="15"/>
      <c r="E26" s="15">
        <v>12</v>
      </c>
      <c r="F26" s="15">
        <v>20</v>
      </c>
      <c r="G26" s="15">
        <v>11</v>
      </c>
      <c r="H26" s="72">
        <f t="shared" si="0"/>
        <v>9</v>
      </c>
      <c r="I26" s="16">
        <v>1</v>
      </c>
      <c r="J26" s="36">
        <v>0</v>
      </c>
    </row>
    <row r="27" spans="1:10" x14ac:dyDescent="0.3">
      <c r="A27" s="26" t="s">
        <v>56</v>
      </c>
      <c r="B27" s="27" t="s">
        <v>31</v>
      </c>
      <c r="C27" s="28" t="s">
        <v>51</v>
      </c>
      <c r="D27" s="26"/>
      <c r="E27" s="26">
        <v>18</v>
      </c>
      <c r="F27" s="26">
        <v>20</v>
      </c>
      <c r="G27" s="26">
        <v>15</v>
      </c>
      <c r="H27" s="69">
        <f t="shared" si="0"/>
        <v>5</v>
      </c>
      <c r="I27" s="27">
        <v>1</v>
      </c>
      <c r="J27" s="48">
        <v>1</v>
      </c>
    </row>
    <row r="28" spans="1:10" ht="111.75" customHeight="1" x14ac:dyDescent="0.3">
      <c r="A28" s="15" t="s">
        <v>21</v>
      </c>
      <c r="B28" s="16" t="s">
        <v>31</v>
      </c>
      <c r="C28" s="20" t="s">
        <v>58</v>
      </c>
      <c r="D28" s="15"/>
      <c r="E28" s="15">
        <v>16</v>
      </c>
      <c r="F28" s="15">
        <v>20</v>
      </c>
      <c r="G28" s="15">
        <v>9</v>
      </c>
      <c r="H28" s="72">
        <f t="shared" si="0"/>
        <v>11</v>
      </c>
      <c r="I28" s="16">
        <v>1</v>
      </c>
      <c r="J28" s="48">
        <v>0</v>
      </c>
    </row>
    <row r="29" spans="1:10" ht="106.5" customHeight="1" x14ac:dyDescent="0.3">
      <c r="A29" s="26" t="s">
        <v>22</v>
      </c>
      <c r="B29" s="27" t="s">
        <v>47</v>
      </c>
      <c r="C29" s="28" t="s">
        <v>57</v>
      </c>
      <c r="D29" s="26"/>
      <c r="E29" s="26">
        <v>19</v>
      </c>
      <c r="F29" s="26">
        <v>21</v>
      </c>
      <c r="G29" s="26">
        <v>14</v>
      </c>
      <c r="H29" s="69">
        <f t="shared" si="0"/>
        <v>7</v>
      </c>
      <c r="I29" s="27">
        <v>1</v>
      </c>
      <c r="J29" s="48">
        <v>0</v>
      </c>
    </row>
    <row r="30" spans="1:10" ht="33" x14ac:dyDescent="0.3">
      <c r="A30" s="13" t="s">
        <v>59</v>
      </c>
      <c r="B30" s="14" t="s">
        <v>31</v>
      </c>
      <c r="C30" s="19" t="s">
        <v>32</v>
      </c>
      <c r="D30" s="13"/>
      <c r="E30" s="13"/>
      <c r="F30" s="13"/>
      <c r="G30" s="13"/>
      <c r="H30" s="70">
        <f t="shared" si="0"/>
        <v>0</v>
      </c>
      <c r="I30" s="14">
        <v>5</v>
      </c>
      <c r="J30" s="48">
        <v>5</v>
      </c>
    </row>
    <row r="31" spans="1:10" ht="66" x14ac:dyDescent="0.3">
      <c r="A31" s="26" t="s">
        <v>60</v>
      </c>
      <c r="B31" s="27" t="s">
        <v>31</v>
      </c>
      <c r="C31" s="35" t="s">
        <v>61</v>
      </c>
      <c r="D31" s="26"/>
      <c r="E31" s="26">
        <v>20</v>
      </c>
      <c r="F31" s="26">
        <v>24</v>
      </c>
      <c r="G31" s="26">
        <v>14</v>
      </c>
      <c r="H31" s="69">
        <f t="shared" si="0"/>
        <v>10</v>
      </c>
      <c r="I31" s="27">
        <v>1</v>
      </c>
      <c r="J31" s="48">
        <v>5</v>
      </c>
    </row>
    <row r="32" spans="1:10" ht="132" x14ac:dyDescent="0.3">
      <c r="A32" s="29" t="s">
        <v>62</v>
      </c>
      <c r="B32" s="30" t="s">
        <v>47</v>
      </c>
      <c r="C32" s="32" t="s">
        <v>63</v>
      </c>
      <c r="D32" s="32" t="s">
        <v>64</v>
      </c>
      <c r="E32" s="29">
        <v>19</v>
      </c>
      <c r="F32" s="29">
        <v>22</v>
      </c>
      <c r="G32" s="29">
        <v>13</v>
      </c>
      <c r="H32" s="71">
        <f t="shared" si="0"/>
        <v>9</v>
      </c>
      <c r="I32" s="30">
        <v>1</v>
      </c>
      <c r="J32" s="48">
        <v>0</v>
      </c>
    </row>
    <row r="33" spans="1:10" ht="97.5" customHeight="1" x14ac:dyDescent="0.3">
      <c r="A33" s="26" t="s">
        <v>23</v>
      </c>
      <c r="B33" s="27" t="s">
        <v>47</v>
      </c>
      <c r="C33" s="28" t="s">
        <v>65</v>
      </c>
      <c r="D33" s="26"/>
      <c r="E33" s="26">
        <v>19</v>
      </c>
      <c r="F33" s="26">
        <v>22</v>
      </c>
      <c r="G33" s="26">
        <v>16</v>
      </c>
      <c r="H33" s="69">
        <f t="shared" si="0"/>
        <v>6</v>
      </c>
      <c r="I33" s="27">
        <v>1</v>
      </c>
      <c r="J33" s="48">
        <v>0</v>
      </c>
    </row>
    <row r="34" spans="1:10" ht="132" x14ac:dyDescent="0.3">
      <c r="A34" s="29" t="s">
        <v>24</v>
      </c>
      <c r="B34" s="30" t="s">
        <v>47</v>
      </c>
      <c r="C34" s="31" t="s">
        <v>66</v>
      </c>
      <c r="D34" s="32" t="s">
        <v>67</v>
      </c>
      <c r="E34" s="29">
        <v>18</v>
      </c>
      <c r="F34" s="29">
        <v>23</v>
      </c>
      <c r="G34" s="29">
        <v>16</v>
      </c>
      <c r="H34" s="71">
        <f t="shared" si="0"/>
        <v>7</v>
      </c>
      <c r="I34" s="30">
        <v>1</v>
      </c>
      <c r="J34" s="48">
        <v>0</v>
      </c>
    </row>
    <row r="35" spans="1:10" ht="84" customHeight="1" x14ac:dyDescent="0.3">
      <c r="A35" s="29" t="s">
        <v>25</v>
      </c>
      <c r="B35" s="30" t="s">
        <v>31</v>
      </c>
      <c r="C35" s="31" t="s">
        <v>68</v>
      </c>
      <c r="D35" s="32" t="s">
        <v>69</v>
      </c>
      <c r="E35" s="29">
        <v>18</v>
      </c>
      <c r="F35" s="29">
        <v>20</v>
      </c>
      <c r="G35" s="29">
        <v>14</v>
      </c>
      <c r="H35" s="71">
        <f t="shared" si="0"/>
        <v>6</v>
      </c>
      <c r="I35" s="30">
        <v>1</v>
      </c>
      <c r="J35" s="48">
        <v>1</v>
      </c>
    </row>
    <row r="36" spans="1:10" ht="33" x14ac:dyDescent="0.3">
      <c r="A36" s="13" t="s">
        <v>409</v>
      </c>
      <c r="B36" s="14" t="s">
        <v>31</v>
      </c>
      <c r="C36" s="19" t="s">
        <v>32</v>
      </c>
      <c r="D36" s="13"/>
      <c r="E36" s="13"/>
      <c r="F36" s="13"/>
      <c r="G36" s="13"/>
      <c r="H36" s="70">
        <v>100</v>
      </c>
      <c r="I36" s="14">
        <v>5</v>
      </c>
      <c r="J36" s="48">
        <v>5</v>
      </c>
    </row>
    <row r="37" spans="1:10" ht="99" x14ac:dyDescent="0.3">
      <c r="A37" s="15" t="s">
        <v>26</v>
      </c>
      <c r="B37" s="16" t="s">
        <v>47</v>
      </c>
      <c r="C37" s="12" t="s">
        <v>70</v>
      </c>
      <c r="D37" s="12" t="s">
        <v>71</v>
      </c>
      <c r="E37" s="15">
        <v>16</v>
      </c>
      <c r="F37" s="15">
        <v>22</v>
      </c>
      <c r="G37" s="15">
        <v>12</v>
      </c>
      <c r="H37" s="72">
        <f t="shared" si="0"/>
        <v>10</v>
      </c>
      <c r="I37" s="16">
        <v>1</v>
      </c>
      <c r="J37" s="48">
        <v>0</v>
      </c>
    </row>
    <row r="38" spans="1:10" ht="49.5" x14ac:dyDescent="0.3">
      <c r="A38" s="26" t="s">
        <v>27</v>
      </c>
      <c r="B38" s="27" t="s">
        <v>31</v>
      </c>
      <c r="C38" s="34" t="s">
        <v>72</v>
      </c>
      <c r="D38" s="26"/>
      <c r="E38" s="26">
        <v>16</v>
      </c>
      <c r="F38" s="26">
        <v>18</v>
      </c>
      <c r="G38" s="26">
        <v>12</v>
      </c>
      <c r="H38" s="69">
        <f t="shared" si="0"/>
        <v>6</v>
      </c>
      <c r="I38" s="27">
        <v>1</v>
      </c>
      <c r="J38" s="48">
        <v>0</v>
      </c>
    </row>
    <row r="39" spans="1:10" x14ac:dyDescent="0.3">
      <c r="I39">
        <f xml:space="preserve"> COUNTIF(I4:I38,0)</f>
        <v>0</v>
      </c>
      <c r="J39" s="36">
        <f xml:space="preserve"> COUNTIF(J4:J38,0)</f>
        <v>18</v>
      </c>
    </row>
    <row r="40" spans="1:10" x14ac:dyDescent="0.3">
      <c r="I40">
        <f xml:space="preserve"> COUNTIF(I4:I38,5)</f>
        <v>7</v>
      </c>
      <c r="J40">
        <f xml:space="preserve"> COUNTIF(J4:J38,5)</f>
        <v>8</v>
      </c>
    </row>
    <row r="41" spans="1:10" x14ac:dyDescent="0.3">
      <c r="I41" s="11">
        <f>35-I40-I39</f>
        <v>28</v>
      </c>
      <c r="J41" s="11">
        <f>35-J40-J39</f>
        <v>9</v>
      </c>
    </row>
  </sheetData>
  <mergeCells count="1">
    <mergeCell ref="D2:G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42D6A-8F00-4E8C-8C54-D20D8C277EB4}">
  <sheetPr codeName="Sheet2"/>
  <dimension ref="A1:N129"/>
  <sheetViews>
    <sheetView tabSelected="1" topLeftCell="A109" zoomScale="115" zoomScaleNormal="115" workbookViewId="0">
      <pane xSplit="5" topLeftCell="I1" activePane="topRight" state="frozen"/>
      <selection activeCell="A19" sqref="A19"/>
      <selection pane="topRight" activeCell="N112" sqref="N112"/>
    </sheetView>
  </sheetViews>
  <sheetFormatPr defaultRowHeight="16.5" x14ac:dyDescent="0.3"/>
  <cols>
    <col min="1" max="1" width="40.5" bestFit="1" customWidth="1"/>
    <col min="2" max="2" width="48.25" style="6" customWidth="1"/>
    <col min="3" max="3" width="11.625" hidden="1" customWidth="1"/>
    <col min="4" max="4" width="0" hidden="1" customWidth="1"/>
    <col min="5" max="5" width="11" hidden="1" customWidth="1"/>
    <col min="8" max="8" width="19" customWidth="1"/>
    <col min="12" max="12" width="19" customWidth="1"/>
  </cols>
  <sheetData>
    <row r="1" spans="1:14" ht="31.5" x14ac:dyDescent="0.3">
      <c r="A1" s="1" t="s">
        <v>78</v>
      </c>
      <c r="B1" s="17"/>
    </row>
    <row r="2" spans="1:14" ht="60" customHeight="1" x14ac:dyDescent="0.3">
      <c r="A2" s="3"/>
      <c r="B2" s="25"/>
      <c r="C2" t="s">
        <v>116</v>
      </c>
      <c r="F2" s="73" t="s">
        <v>395</v>
      </c>
      <c r="G2" s="73"/>
      <c r="H2" s="73"/>
      <c r="I2" s="73"/>
      <c r="J2" s="73" t="s">
        <v>422</v>
      </c>
      <c r="K2" s="73"/>
      <c r="L2" s="73"/>
      <c r="M2" s="73"/>
    </row>
    <row r="3" spans="1:14" ht="30" customHeight="1" x14ac:dyDescent="0.3">
      <c r="A3" s="51" t="s">
        <v>0</v>
      </c>
      <c r="B3" s="52" t="s">
        <v>242</v>
      </c>
      <c r="C3" s="52" t="s">
        <v>103</v>
      </c>
      <c r="D3" s="52" t="s">
        <v>102</v>
      </c>
      <c r="E3" s="52" t="s">
        <v>118</v>
      </c>
      <c r="F3" s="65" t="s">
        <v>406</v>
      </c>
      <c r="G3" s="65"/>
      <c r="H3" s="65"/>
      <c r="I3" s="65"/>
      <c r="J3" s="51" t="s">
        <v>407</v>
      </c>
      <c r="K3" s="51"/>
      <c r="L3" s="51"/>
      <c r="M3" s="51"/>
    </row>
    <row r="4" spans="1:14" x14ac:dyDescent="0.3">
      <c r="A4" s="51"/>
      <c r="B4" s="52"/>
      <c r="C4" s="52"/>
      <c r="D4" s="52"/>
      <c r="E4" s="52"/>
      <c r="F4" s="66" t="s">
        <v>113</v>
      </c>
      <c r="G4" s="66" t="s">
        <v>114</v>
      </c>
      <c r="H4" s="66" t="s">
        <v>117</v>
      </c>
      <c r="I4" s="66" t="s">
        <v>119</v>
      </c>
      <c r="J4" s="18" t="s">
        <v>113</v>
      </c>
      <c r="K4" s="18" t="s">
        <v>114</v>
      </c>
      <c r="L4" s="18" t="s">
        <v>117</v>
      </c>
      <c r="M4" s="18" t="s">
        <v>119</v>
      </c>
    </row>
    <row r="5" spans="1:14" x14ac:dyDescent="0.3">
      <c r="A5" s="37" t="s">
        <v>79</v>
      </c>
      <c r="B5" s="56" t="s">
        <v>104</v>
      </c>
      <c r="C5" s="36">
        <v>242</v>
      </c>
      <c r="D5" s="36">
        <v>274</v>
      </c>
      <c r="E5" s="36">
        <f>D5-C5</f>
        <v>32</v>
      </c>
      <c r="F5" s="61">
        <v>1</v>
      </c>
      <c r="G5" s="61">
        <v>257</v>
      </c>
      <c r="H5" s="61">
        <f>$D5-G5</f>
        <v>17</v>
      </c>
      <c r="I5" s="61" t="str">
        <f>IF(AND($G5&gt;$C5, $G5&lt;$D5), "O", "X")</f>
        <v>O</v>
      </c>
      <c r="J5" s="36">
        <v>0</v>
      </c>
      <c r="K5" s="36"/>
      <c r="L5" s="36">
        <f>$D5-K5</f>
        <v>274</v>
      </c>
      <c r="M5" s="36" t="str">
        <f>IF(AND($K5&gt;$C5, $K5&lt;$D5), "O", "X")</f>
        <v>X</v>
      </c>
      <c r="N5">
        <f>F5-J5</f>
        <v>1</v>
      </c>
    </row>
    <row r="6" spans="1:14" x14ac:dyDescent="0.3">
      <c r="A6" s="37" t="s">
        <v>80</v>
      </c>
      <c r="B6" s="56"/>
      <c r="C6" s="36">
        <v>138</v>
      </c>
      <c r="D6" s="36">
        <v>168</v>
      </c>
      <c r="E6" s="36">
        <f t="shared" ref="E6:E69" si="0">D6-C6</f>
        <v>30</v>
      </c>
      <c r="F6" s="61">
        <v>1</v>
      </c>
      <c r="G6" s="61">
        <v>155</v>
      </c>
      <c r="H6" s="61">
        <f t="shared" ref="H6:I28" si="1">D6-G6</f>
        <v>13</v>
      </c>
      <c r="I6" s="61" t="str">
        <f t="shared" ref="I6:I28" si="2">IF(AND(G6&gt;C6, G6&lt;D6), "O", "X")</f>
        <v>O</v>
      </c>
      <c r="J6" s="36">
        <v>0</v>
      </c>
      <c r="K6" s="36"/>
      <c r="L6" s="36">
        <f t="shared" ref="L6:L69" si="3">$D6-K6</f>
        <v>168</v>
      </c>
      <c r="M6" s="36" t="str">
        <f t="shared" ref="M6:M69" si="4">IF(AND($K6&gt;$C6, $K6&lt;$D6), "O", "X")</f>
        <v>X</v>
      </c>
      <c r="N6">
        <f t="shared" ref="N6:N69" si="5">F6-J6</f>
        <v>1</v>
      </c>
    </row>
    <row r="7" spans="1:14" x14ac:dyDescent="0.3">
      <c r="A7" s="37" t="s">
        <v>81</v>
      </c>
      <c r="B7" s="56"/>
      <c r="C7" s="36">
        <v>132</v>
      </c>
      <c r="D7" s="36">
        <v>162</v>
      </c>
      <c r="E7" s="36">
        <f t="shared" si="0"/>
        <v>30</v>
      </c>
      <c r="F7" s="61">
        <v>1</v>
      </c>
      <c r="G7" s="61">
        <v>155</v>
      </c>
      <c r="H7" s="61">
        <f t="shared" si="1"/>
        <v>7</v>
      </c>
      <c r="I7" s="61" t="str">
        <f t="shared" si="2"/>
        <v>O</v>
      </c>
      <c r="J7" s="36">
        <v>1</v>
      </c>
      <c r="K7" s="36">
        <v>155</v>
      </c>
      <c r="L7" s="36">
        <f t="shared" si="3"/>
        <v>7</v>
      </c>
      <c r="M7" s="36" t="str">
        <f t="shared" si="4"/>
        <v>O</v>
      </c>
      <c r="N7">
        <f t="shared" si="5"/>
        <v>0</v>
      </c>
    </row>
    <row r="8" spans="1:14" x14ac:dyDescent="0.3">
      <c r="A8" s="37" t="s">
        <v>82</v>
      </c>
      <c r="B8" s="56"/>
      <c r="C8" s="36">
        <v>136</v>
      </c>
      <c r="D8" s="36">
        <v>182</v>
      </c>
      <c r="E8" s="36">
        <f t="shared" si="0"/>
        <v>46</v>
      </c>
      <c r="F8" s="61">
        <v>1</v>
      </c>
      <c r="G8" s="61">
        <v>153</v>
      </c>
      <c r="H8" s="61">
        <f t="shared" si="1"/>
        <v>29</v>
      </c>
      <c r="I8" s="61" t="str">
        <f t="shared" si="2"/>
        <v>O</v>
      </c>
      <c r="J8" s="36">
        <v>1</v>
      </c>
      <c r="K8" s="36">
        <v>176</v>
      </c>
      <c r="L8" s="36">
        <f t="shared" si="3"/>
        <v>6</v>
      </c>
      <c r="M8" s="36" t="str">
        <f t="shared" si="4"/>
        <v>O</v>
      </c>
      <c r="N8">
        <f t="shared" si="5"/>
        <v>0</v>
      </c>
    </row>
    <row r="9" spans="1:14" x14ac:dyDescent="0.3">
      <c r="A9" s="37" t="s">
        <v>83</v>
      </c>
      <c r="B9" s="56" t="s">
        <v>105</v>
      </c>
      <c r="C9" s="36">
        <v>273</v>
      </c>
      <c r="D9" s="36">
        <v>315</v>
      </c>
      <c r="E9" s="36">
        <f t="shared" si="0"/>
        <v>42</v>
      </c>
      <c r="F9" s="61">
        <v>1</v>
      </c>
      <c r="G9" s="61">
        <v>288</v>
      </c>
      <c r="H9" s="61">
        <f t="shared" si="1"/>
        <v>27</v>
      </c>
      <c r="I9" s="61" t="str">
        <f t="shared" si="2"/>
        <v>O</v>
      </c>
      <c r="J9" s="36">
        <v>1</v>
      </c>
      <c r="K9" s="36">
        <v>290</v>
      </c>
      <c r="L9" s="36">
        <f t="shared" si="3"/>
        <v>25</v>
      </c>
      <c r="M9" s="36" t="str">
        <f t="shared" si="4"/>
        <v>O</v>
      </c>
      <c r="N9">
        <f t="shared" si="5"/>
        <v>0</v>
      </c>
    </row>
    <row r="10" spans="1:14" x14ac:dyDescent="0.3">
      <c r="A10" s="37" t="s">
        <v>84</v>
      </c>
      <c r="B10" s="56"/>
      <c r="C10" s="36">
        <v>253</v>
      </c>
      <c r="D10" s="36">
        <v>293</v>
      </c>
      <c r="E10" s="36">
        <f t="shared" si="0"/>
        <v>40</v>
      </c>
      <c r="F10" s="61">
        <v>1</v>
      </c>
      <c r="G10" s="61">
        <v>274</v>
      </c>
      <c r="H10" s="61">
        <f t="shared" si="1"/>
        <v>19</v>
      </c>
      <c r="I10" s="61" t="str">
        <f t="shared" si="2"/>
        <v>O</v>
      </c>
      <c r="J10" s="36">
        <v>1</v>
      </c>
      <c r="K10" s="36">
        <v>274</v>
      </c>
      <c r="L10" s="36">
        <f t="shared" si="3"/>
        <v>19</v>
      </c>
      <c r="M10" s="36" t="str">
        <f t="shared" si="4"/>
        <v>O</v>
      </c>
      <c r="N10">
        <f t="shared" si="5"/>
        <v>0</v>
      </c>
    </row>
    <row r="11" spans="1:14" x14ac:dyDescent="0.3">
      <c r="A11" s="37" t="s">
        <v>85</v>
      </c>
      <c r="B11" s="56"/>
      <c r="C11" s="36">
        <v>133</v>
      </c>
      <c r="D11" s="36">
        <v>182</v>
      </c>
      <c r="E11" s="36">
        <f t="shared" si="0"/>
        <v>49</v>
      </c>
      <c r="F11" s="61">
        <v>1</v>
      </c>
      <c r="G11" s="61">
        <v>148</v>
      </c>
      <c r="H11" s="61">
        <f t="shared" si="1"/>
        <v>34</v>
      </c>
      <c r="I11" s="61" t="str">
        <f t="shared" si="2"/>
        <v>O</v>
      </c>
      <c r="J11" s="36">
        <v>1</v>
      </c>
      <c r="K11" s="36">
        <v>149</v>
      </c>
      <c r="L11" s="36">
        <f t="shared" si="3"/>
        <v>33</v>
      </c>
      <c r="M11" s="36" t="str">
        <f t="shared" si="4"/>
        <v>O</v>
      </c>
      <c r="N11">
        <f t="shared" si="5"/>
        <v>0</v>
      </c>
    </row>
    <row r="12" spans="1:14" x14ac:dyDescent="0.3">
      <c r="A12" s="37" t="s">
        <v>86</v>
      </c>
      <c r="B12" s="56"/>
      <c r="C12" s="36">
        <v>166</v>
      </c>
      <c r="D12" s="36">
        <v>212</v>
      </c>
      <c r="E12" s="36">
        <f t="shared" si="0"/>
        <v>46</v>
      </c>
      <c r="F12" s="61">
        <v>1</v>
      </c>
      <c r="G12" s="61">
        <v>178</v>
      </c>
      <c r="H12" s="61">
        <f t="shared" si="1"/>
        <v>34</v>
      </c>
      <c r="I12" s="61" t="str">
        <f t="shared" si="2"/>
        <v>O</v>
      </c>
      <c r="J12" s="36">
        <v>1</v>
      </c>
      <c r="K12" s="36">
        <v>179</v>
      </c>
      <c r="L12" s="36">
        <f t="shared" si="3"/>
        <v>33</v>
      </c>
      <c r="M12" s="36" t="str">
        <f t="shared" si="4"/>
        <v>O</v>
      </c>
      <c r="N12">
        <f t="shared" si="5"/>
        <v>0</v>
      </c>
    </row>
    <row r="13" spans="1:14" x14ac:dyDescent="0.3">
      <c r="A13" s="37" t="s">
        <v>87</v>
      </c>
      <c r="B13" s="56" t="s">
        <v>106</v>
      </c>
      <c r="C13" s="36">
        <v>492</v>
      </c>
      <c r="D13" s="36">
        <v>508</v>
      </c>
      <c r="E13" s="36">
        <f t="shared" si="0"/>
        <v>16</v>
      </c>
      <c r="F13" s="61">
        <v>1</v>
      </c>
      <c r="G13" s="61">
        <v>508</v>
      </c>
      <c r="H13" s="61">
        <f t="shared" si="1"/>
        <v>0</v>
      </c>
      <c r="I13" s="61" t="str">
        <f t="shared" si="2"/>
        <v>X</v>
      </c>
      <c r="J13" s="36">
        <v>0</v>
      </c>
      <c r="K13" s="36"/>
      <c r="L13" s="36">
        <f t="shared" si="3"/>
        <v>508</v>
      </c>
      <c r="M13" s="36" t="str">
        <f t="shared" si="4"/>
        <v>X</v>
      </c>
      <c r="N13">
        <f t="shared" si="5"/>
        <v>1</v>
      </c>
    </row>
    <row r="14" spans="1:14" x14ac:dyDescent="0.3">
      <c r="A14" s="37" t="s">
        <v>88</v>
      </c>
      <c r="B14" s="56"/>
      <c r="C14" s="36">
        <v>332</v>
      </c>
      <c r="D14" s="36">
        <v>347</v>
      </c>
      <c r="E14" s="36">
        <f t="shared" si="0"/>
        <v>15</v>
      </c>
      <c r="F14" s="61">
        <v>1</v>
      </c>
      <c r="G14" s="61">
        <v>347</v>
      </c>
      <c r="H14" s="61">
        <f t="shared" si="1"/>
        <v>0</v>
      </c>
      <c r="I14" s="61" t="str">
        <f t="shared" si="2"/>
        <v>X</v>
      </c>
      <c r="J14" s="36">
        <v>0</v>
      </c>
      <c r="K14" s="36"/>
      <c r="L14" s="36">
        <f t="shared" si="3"/>
        <v>347</v>
      </c>
      <c r="M14" s="36" t="str">
        <f t="shared" si="4"/>
        <v>X</v>
      </c>
      <c r="N14">
        <f t="shared" si="5"/>
        <v>1</v>
      </c>
    </row>
    <row r="15" spans="1:14" x14ac:dyDescent="0.3">
      <c r="A15" s="37" t="s">
        <v>89</v>
      </c>
      <c r="B15" s="56" t="s">
        <v>107</v>
      </c>
      <c r="C15" s="36">
        <v>615</v>
      </c>
      <c r="D15" s="38">
        <v>630</v>
      </c>
      <c r="E15" s="36">
        <f t="shared" si="0"/>
        <v>15</v>
      </c>
      <c r="F15" s="61">
        <v>1</v>
      </c>
      <c r="G15" s="61">
        <v>630</v>
      </c>
      <c r="H15" s="61">
        <f t="shared" si="1"/>
        <v>0</v>
      </c>
      <c r="I15" s="61" t="str">
        <f t="shared" si="2"/>
        <v>X</v>
      </c>
      <c r="J15" s="36">
        <v>1</v>
      </c>
      <c r="K15" s="38">
        <v>630</v>
      </c>
      <c r="L15" s="36">
        <f t="shared" si="3"/>
        <v>0</v>
      </c>
      <c r="M15" s="36" t="str">
        <f t="shared" si="4"/>
        <v>X</v>
      </c>
      <c r="N15">
        <f t="shared" si="5"/>
        <v>0</v>
      </c>
    </row>
    <row r="16" spans="1:14" x14ac:dyDescent="0.3">
      <c r="A16" s="37" t="s">
        <v>90</v>
      </c>
      <c r="B16" s="56"/>
      <c r="C16" s="36">
        <v>427</v>
      </c>
      <c r="D16" s="36">
        <v>442</v>
      </c>
      <c r="E16" s="36">
        <f t="shared" si="0"/>
        <v>15</v>
      </c>
      <c r="F16" s="61">
        <v>1</v>
      </c>
      <c r="G16" s="61">
        <v>442</v>
      </c>
      <c r="H16" s="61">
        <f t="shared" si="1"/>
        <v>0</v>
      </c>
      <c r="I16" s="61" t="str">
        <f t="shared" si="2"/>
        <v>X</v>
      </c>
      <c r="J16" s="36">
        <v>1</v>
      </c>
      <c r="K16" s="36">
        <v>442</v>
      </c>
      <c r="L16" s="36">
        <f t="shared" si="3"/>
        <v>0</v>
      </c>
      <c r="M16" s="36" t="str">
        <f t="shared" si="4"/>
        <v>X</v>
      </c>
      <c r="N16">
        <f t="shared" si="5"/>
        <v>0</v>
      </c>
    </row>
    <row r="17" spans="1:14" x14ac:dyDescent="0.3">
      <c r="A17" s="37" t="s">
        <v>91</v>
      </c>
      <c r="B17" s="56" t="s">
        <v>108</v>
      </c>
      <c r="C17" s="36">
        <v>429</v>
      </c>
      <c r="D17" s="36">
        <v>445</v>
      </c>
      <c r="E17" s="36">
        <f t="shared" si="0"/>
        <v>16</v>
      </c>
      <c r="F17" s="61">
        <v>1</v>
      </c>
      <c r="G17" s="61">
        <v>445</v>
      </c>
      <c r="H17" s="61">
        <f t="shared" si="1"/>
        <v>0</v>
      </c>
      <c r="I17" s="61" t="str">
        <f t="shared" si="2"/>
        <v>X</v>
      </c>
      <c r="J17" s="36">
        <v>1</v>
      </c>
      <c r="K17" s="36">
        <v>450</v>
      </c>
      <c r="L17" s="36">
        <f>$D17-K17</f>
        <v>-5</v>
      </c>
      <c r="M17" s="36" t="str">
        <f t="shared" si="4"/>
        <v>X</v>
      </c>
      <c r="N17">
        <f t="shared" si="5"/>
        <v>0</v>
      </c>
    </row>
    <row r="18" spans="1:14" x14ac:dyDescent="0.3">
      <c r="A18" s="37" t="s">
        <v>92</v>
      </c>
      <c r="B18" s="56"/>
      <c r="C18" s="36">
        <v>308</v>
      </c>
      <c r="D18" s="38">
        <v>325</v>
      </c>
      <c r="E18" s="36">
        <f t="shared" si="0"/>
        <v>17</v>
      </c>
      <c r="F18" s="61">
        <v>0</v>
      </c>
      <c r="G18" s="61"/>
      <c r="H18" s="61">
        <f t="shared" si="1"/>
        <v>325</v>
      </c>
      <c r="I18" s="61" t="str">
        <f t="shared" si="2"/>
        <v>X</v>
      </c>
      <c r="J18" s="36">
        <v>0</v>
      </c>
      <c r="K18" s="36"/>
      <c r="L18" s="36">
        <f t="shared" si="3"/>
        <v>325</v>
      </c>
      <c r="M18" s="36" t="str">
        <f t="shared" si="4"/>
        <v>X</v>
      </c>
      <c r="N18">
        <f t="shared" si="5"/>
        <v>0</v>
      </c>
    </row>
    <row r="19" spans="1:14" x14ac:dyDescent="0.3">
      <c r="A19" s="37" t="s">
        <v>115</v>
      </c>
      <c r="B19" s="56" t="s">
        <v>109</v>
      </c>
      <c r="C19" s="36">
        <v>686</v>
      </c>
      <c r="D19" s="36">
        <v>703</v>
      </c>
      <c r="E19" s="36">
        <f t="shared" si="0"/>
        <v>17</v>
      </c>
      <c r="F19" s="61">
        <v>1</v>
      </c>
      <c r="G19" s="61">
        <v>703</v>
      </c>
      <c r="H19" s="61">
        <f t="shared" si="1"/>
        <v>0</v>
      </c>
      <c r="I19" s="61" t="str">
        <f t="shared" si="2"/>
        <v>X</v>
      </c>
      <c r="J19" s="36">
        <v>0</v>
      </c>
      <c r="K19" s="36"/>
      <c r="L19" s="36">
        <f t="shared" si="3"/>
        <v>703</v>
      </c>
      <c r="M19" s="36" t="str">
        <f t="shared" si="4"/>
        <v>X</v>
      </c>
      <c r="N19">
        <f t="shared" si="5"/>
        <v>1</v>
      </c>
    </row>
    <row r="20" spans="1:14" x14ac:dyDescent="0.3">
      <c r="A20" s="37" t="s">
        <v>93</v>
      </c>
      <c r="B20" s="56"/>
      <c r="C20" s="36">
        <v>514</v>
      </c>
      <c r="D20" s="36">
        <v>530</v>
      </c>
      <c r="E20" s="36">
        <f t="shared" si="0"/>
        <v>16</v>
      </c>
      <c r="F20" s="61">
        <v>1</v>
      </c>
      <c r="G20" s="61">
        <v>530</v>
      </c>
      <c r="H20" s="61">
        <f t="shared" si="1"/>
        <v>0</v>
      </c>
      <c r="I20" s="61" t="str">
        <f t="shared" si="2"/>
        <v>X</v>
      </c>
      <c r="J20" s="36">
        <v>0</v>
      </c>
      <c r="K20" s="36"/>
      <c r="L20" s="36">
        <f t="shared" si="3"/>
        <v>530</v>
      </c>
      <c r="M20" s="36" t="str">
        <f t="shared" si="4"/>
        <v>X</v>
      </c>
      <c r="N20">
        <f t="shared" si="5"/>
        <v>1</v>
      </c>
    </row>
    <row r="21" spans="1:14" x14ac:dyDescent="0.3">
      <c r="A21" s="37" t="s">
        <v>94</v>
      </c>
      <c r="B21" s="56" t="s">
        <v>110</v>
      </c>
      <c r="C21" s="36">
        <v>1029</v>
      </c>
      <c r="D21" s="38">
        <v>1048</v>
      </c>
      <c r="E21" s="36">
        <f t="shared" si="0"/>
        <v>19</v>
      </c>
      <c r="F21" s="61">
        <v>1</v>
      </c>
      <c r="G21" s="61">
        <v>1044</v>
      </c>
      <c r="H21" s="61">
        <f t="shared" si="1"/>
        <v>4</v>
      </c>
      <c r="I21" s="61" t="str">
        <f t="shared" si="2"/>
        <v>O</v>
      </c>
      <c r="J21" s="36">
        <v>1</v>
      </c>
      <c r="K21" s="36">
        <v>1045</v>
      </c>
      <c r="L21" s="36">
        <f t="shared" si="3"/>
        <v>3</v>
      </c>
      <c r="M21" s="36" t="str">
        <f t="shared" si="4"/>
        <v>O</v>
      </c>
      <c r="N21">
        <f t="shared" si="5"/>
        <v>0</v>
      </c>
    </row>
    <row r="22" spans="1:14" x14ac:dyDescent="0.3">
      <c r="A22" s="37" t="s">
        <v>95</v>
      </c>
      <c r="B22" s="56"/>
      <c r="C22" s="36">
        <v>550</v>
      </c>
      <c r="D22" s="36">
        <v>565</v>
      </c>
      <c r="E22" s="36">
        <f t="shared" si="0"/>
        <v>15</v>
      </c>
      <c r="F22" s="61">
        <v>1</v>
      </c>
      <c r="G22" s="61">
        <v>565</v>
      </c>
      <c r="H22" s="61">
        <f t="shared" si="1"/>
        <v>0</v>
      </c>
      <c r="I22" s="61" t="str">
        <f t="shared" si="2"/>
        <v>X</v>
      </c>
      <c r="J22" s="36">
        <v>1</v>
      </c>
      <c r="K22" s="36">
        <v>565</v>
      </c>
      <c r="L22" s="36">
        <f t="shared" si="3"/>
        <v>0</v>
      </c>
      <c r="M22" s="36" t="str">
        <f t="shared" si="4"/>
        <v>X</v>
      </c>
      <c r="N22">
        <f t="shared" si="5"/>
        <v>0</v>
      </c>
    </row>
    <row r="23" spans="1:14" x14ac:dyDescent="0.3">
      <c r="A23" s="37" t="s">
        <v>96</v>
      </c>
      <c r="B23" s="56" t="s">
        <v>111</v>
      </c>
      <c r="C23" s="36">
        <v>655</v>
      </c>
      <c r="D23" s="38">
        <v>674</v>
      </c>
      <c r="E23" s="36">
        <f t="shared" si="0"/>
        <v>19</v>
      </c>
      <c r="F23" s="61">
        <v>1</v>
      </c>
      <c r="G23" s="61">
        <v>670</v>
      </c>
      <c r="H23" s="61">
        <f t="shared" si="1"/>
        <v>4</v>
      </c>
      <c r="I23" s="61" t="str">
        <f t="shared" si="2"/>
        <v>O</v>
      </c>
      <c r="J23" s="36">
        <v>1</v>
      </c>
      <c r="K23" s="36">
        <v>674</v>
      </c>
      <c r="L23" s="36">
        <f t="shared" si="3"/>
        <v>0</v>
      </c>
      <c r="M23" s="36" t="str">
        <f t="shared" si="4"/>
        <v>X</v>
      </c>
      <c r="N23">
        <f t="shared" si="5"/>
        <v>0</v>
      </c>
    </row>
    <row r="24" spans="1:14" x14ac:dyDescent="0.3">
      <c r="A24" s="37" t="s">
        <v>97</v>
      </c>
      <c r="B24" s="56"/>
      <c r="C24" s="36">
        <v>350</v>
      </c>
      <c r="D24" s="36">
        <v>367</v>
      </c>
      <c r="E24" s="36">
        <f t="shared" si="0"/>
        <v>17</v>
      </c>
      <c r="F24" s="61">
        <v>1</v>
      </c>
      <c r="G24" s="61">
        <v>367</v>
      </c>
      <c r="H24" s="61">
        <f t="shared" si="1"/>
        <v>0</v>
      </c>
      <c r="I24" s="61" t="str">
        <f t="shared" si="2"/>
        <v>X</v>
      </c>
      <c r="J24" s="36">
        <v>1</v>
      </c>
      <c r="K24" s="36">
        <v>372</v>
      </c>
      <c r="L24" s="36">
        <f t="shared" si="3"/>
        <v>-5</v>
      </c>
      <c r="M24" s="36" t="str">
        <f t="shared" si="4"/>
        <v>X</v>
      </c>
      <c r="N24">
        <f t="shared" si="5"/>
        <v>0</v>
      </c>
    </row>
    <row r="25" spans="1:14" x14ac:dyDescent="0.3">
      <c r="A25" s="37" t="s">
        <v>98</v>
      </c>
      <c r="B25" s="56" t="s">
        <v>112</v>
      </c>
      <c r="C25" s="36">
        <v>207</v>
      </c>
      <c r="D25" s="38">
        <v>243</v>
      </c>
      <c r="E25" s="36">
        <f t="shared" si="0"/>
        <v>36</v>
      </c>
      <c r="F25" s="61">
        <v>0</v>
      </c>
      <c r="G25" s="61"/>
      <c r="H25" s="61">
        <f t="shared" si="1"/>
        <v>243</v>
      </c>
      <c r="I25" s="61" t="str">
        <f t="shared" si="2"/>
        <v>X</v>
      </c>
      <c r="J25" s="36">
        <v>0</v>
      </c>
      <c r="K25" s="36"/>
      <c r="L25" s="36">
        <f t="shared" si="3"/>
        <v>243</v>
      </c>
      <c r="M25" s="36" t="str">
        <f t="shared" si="4"/>
        <v>X</v>
      </c>
      <c r="N25">
        <f t="shared" si="5"/>
        <v>0</v>
      </c>
    </row>
    <row r="26" spans="1:14" x14ac:dyDescent="0.3">
      <c r="A26" s="37" t="s">
        <v>99</v>
      </c>
      <c r="B26" s="56"/>
      <c r="C26" s="36">
        <v>151</v>
      </c>
      <c r="D26" s="36">
        <v>184</v>
      </c>
      <c r="E26" s="36">
        <f t="shared" si="0"/>
        <v>33</v>
      </c>
      <c r="F26" s="61">
        <v>12</v>
      </c>
      <c r="G26" s="61">
        <v>184</v>
      </c>
      <c r="H26" s="61">
        <f t="shared" si="1"/>
        <v>0</v>
      </c>
      <c r="I26" s="61" t="str">
        <f t="shared" si="2"/>
        <v>X</v>
      </c>
      <c r="J26" s="36">
        <v>12</v>
      </c>
      <c r="K26" s="36">
        <v>188</v>
      </c>
      <c r="L26" s="36">
        <f t="shared" si="3"/>
        <v>-4</v>
      </c>
      <c r="M26" s="36" t="str">
        <f t="shared" si="4"/>
        <v>X</v>
      </c>
      <c r="N26">
        <f t="shared" si="5"/>
        <v>0</v>
      </c>
    </row>
    <row r="27" spans="1:14" x14ac:dyDescent="0.3">
      <c r="A27" s="37" t="s">
        <v>100</v>
      </c>
      <c r="B27" s="56"/>
      <c r="C27" s="36">
        <v>142</v>
      </c>
      <c r="D27" s="38">
        <v>178</v>
      </c>
      <c r="E27" s="36">
        <f t="shared" si="0"/>
        <v>36</v>
      </c>
      <c r="F27" s="61">
        <v>2</v>
      </c>
      <c r="G27" s="61">
        <v>165</v>
      </c>
      <c r="H27" s="61">
        <f t="shared" si="1"/>
        <v>13</v>
      </c>
      <c r="I27" s="61" t="str">
        <f t="shared" si="2"/>
        <v>O</v>
      </c>
      <c r="J27" s="36">
        <v>2</v>
      </c>
      <c r="K27" s="36">
        <v>165</v>
      </c>
      <c r="L27" s="36">
        <f t="shared" si="3"/>
        <v>13</v>
      </c>
      <c r="M27" s="36" t="str">
        <f t="shared" si="4"/>
        <v>O</v>
      </c>
      <c r="N27">
        <f t="shared" si="5"/>
        <v>0</v>
      </c>
    </row>
    <row r="28" spans="1:14" x14ac:dyDescent="0.3">
      <c r="A28" s="37" t="s">
        <v>101</v>
      </c>
      <c r="B28" s="56"/>
      <c r="C28" s="36">
        <v>96</v>
      </c>
      <c r="D28" s="38">
        <v>128</v>
      </c>
      <c r="E28" s="36">
        <f t="shared" si="0"/>
        <v>32</v>
      </c>
      <c r="F28" s="61">
        <v>0</v>
      </c>
      <c r="G28" s="61"/>
      <c r="H28" s="61">
        <f t="shared" si="1"/>
        <v>128</v>
      </c>
      <c r="I28" s="61" t="str">
        <f t="shared" si="2"/>
        <v>X</v>
      </c>
      <c r="J28" s="36">
        <v>0</v>
      </c>
      <c r="K28" s="36"/>
      <c r="L28" s="36">
        <f t="shared" si="3"/>
        <v>128</v>
      </c>
      <c r="M28" s="36" t="str">
        <f t="shared" si="4"/>
        <v>X</v>
      </c>
      <c r="N28">
        <f t="shared" si="5"/>
        <v>0</v>
      </c>
    </row>
    <row r="29" spans="1:14" x14ac:dyDescent="0.3">
      <c r="F29" s="62"/>
      <c r="G29" s="62"/>
      <c r="H29" s="62"/>
      <c r="I29" s="62"/>
    </row>
    <row r="30" spans="1:14" x14ac:dyDescent="0.3">
      <c r="A30" s="40" t="s">
        <v>120</v>
      </c>
      <c r="B30" s="56" t="s">
        <v>203</v>
      </c>
      <c r="C30" s="36">
        <v>2277</v>
      </c>
      <c r="D30" s="36">
        <v>2323</v>
      </c>
      <c r="E30" s="36">
        <f t="shared" si="0"/>
        <v>46</v>
      </c>
      <c r="F30" s="61">
        <v>2</v>
      </c>
      <c r="G30" s="61">
        <v>2317</v>
      </c>
      <c r="H30" s="61">
        <f t="shared" ref="H30:H61" si="6">D30-G30</f>
        <v>6</v>
      </c>
      <c r="I30" s="61" t="str">
        <f t="shared" ref="I30:I61" si="7">IF(AND(G30&gt;C30, G30&lt;D30), "O", "X")</f>
        <v>O</v>
      </c>
      <c r="J30" s="36">
        <v>2</v>
      </c>
      <c r="K30" s="36">
        <v>2317</v>
      </c>
      <c r="L30" s="36">
        <f t="shared" si="3"/>
        <v>6</v>
      </c>
      <c r="M30" s="36" t="str">
        <f t="shared" si="4"/>
        <v>O</v>
      </c>
      <c r="N30">
        <f t="shared" si="5"/>
        <v>0</v>
      </c>
    </row>
    <row r="31" spans="1:14" x14ac:dyDescent="0.3">
      <c r="A31" s="40" t="s">
        <v>121</v>
      </c>
      <c r="B31" s="56"/>
      <c r="C31" s="36">
        <v>887</v>
      </c>
      <c r="D31" s="36">
        <v>926</v>
      </c>
      <c r="E31" s="36">
        <f t="shared" si="0"/>
        <v>39</v>
      </c>
      <c r="F31" s="61">
        <v>0</v>
      </c>
      <c r="G31" s="61"/>
      <c r="H31" s="61">
        <f t="shared" si="6"/>
        <v>926</v>
      </c>
      <c r="I31" s="61" t="str">
        <f t="shared" si="7"/>
        <v>X</v>
      </c>
      <c r="J31" s="36">
        <v>0</v>
      </c>
      <c r="K31" s="36"/>
      <c r="L31" s="36">
        <f t="shared" si="3"/>
        <v>926</v>
      </c>
      <c r="M31" s="36" t="str">
        <f t="shared" si="4"/>
        <v>X</v>
      </c>
      <c r="N31">
        <f t="shared" si="5"/>
        <v>0</v>
      </c>
    </row>
    <row r="32" spans="1:14" x14ac:dyDescent="0.3">
      <c r="A32" s="40" t="s">
        <v>122</v>
      </c>
      <c r="B32" s="56"/>
      <c r="C32" s="36">
        <v>686</v>
      </c>
      <c r="D32" s="36">
        <v>720</v>
      </c>
      <c r="E32" s="36">
        <f t="shared" si="0"/>
        <v>34</v>
      </c>
      <c r="F32" s="61">
        <v>0</v>
      </c>
      <c r="G32" s="61"/>
      <c r="H32" s="61">
        <f t="shared" si="6"/>
        <v>720</v>
      </c>
      <c r="I32" s="61" t="str">
        <f t="shared" si="7"/>
        <v>X</v>
      </c>
      <c r="J32" s="36">
        <v>0</v>
      </c>
      <c r="K32" s="36"/>
      <c r="L32" s="36">
        <f t="shared" si="3"/>
        <v>720</v>
      </c>
      <c r="M32" s="36" t="str">
        <f t="shared" si="4"/>
        <v>X</v>
      </c>
      <c r="N32">
        <f t="shared" si="5"/>
        <v>0</v>
      </c>
    </row>
    <row r="33" spans="1:14" x14ac:dyDescent="0.3">
      <c r="A33" s="40" t="s">
        <v>123</v>
      </c>
      <c r="B33" s="56" t="s">
        <v>204</v>
      </c>
      <c r="C33" s="36">
        <v>863</v>
      </c>
      <c r="D33" s="36">
        <v>901</v>
      </c>
      <c r="E33" s="36">
        <f t="shared" si="0"/>
        <v>38</v>
      </c>
      <c r="F33" s="61">
        <v>0</v>
      </c>
      <c r="G33" s="61"/>
      <c r="H33" s="61">
        <f t="shared" si="6"/>
        <v>901</v>
      </c>
      <c r="I33" s="61" t="str">
        <f t="shared" si="7"/>
        <v>X</v>
      </c>
      <c r="J33" s="36">
        <v>0</v>
      </c>
      <c r="K33" s="36"/>
      <c r="L33" s="36">
        <f t="shared" si="3"/>
        <v>901</v>
      </c>
      <c r="M33" s="36" t="str">
        <f t="shared" si="4"/>
        <v>X</v>
      </c>
      <c r="N33">
        <f t="shared" si="5"/>
        <v>0</v>
      </c>
    </row>
    <row r="34" spans="1:14" x14ac:dyDescent="0.3">
      <c r="A34" s="40" t="s">
        <v>124</v>
      </c>
      <c r="B34" s="56"/>
      <c r="C34" s="36">
        <v>847</v>
      </c>
      <c r="D34" s="36">
        <v>905</v>
      </c>
      <c r="E34" s="36">
        <f t="shared" si="0"/>
        <v>58</v>
      </c>
      <c r="F34" s="61">
        <v>2</v>
      </c>
      <c r="G34" s="61">
        <v>894</v>
      </c>
      <c r="H34" s="61">
        <f t="shared" si="6"/>
        <v>11</v>
      </c>
      <c r="I34" s="61" t="str">
        <f t="shared" si="7"/>
        <v>O</v>
      </c>
      <c r="J34" s="36">
        <v>2</v>
      </c>
      <c r="K34" s="36">
        <v>904</v>
      </c>
      <c r="L34" s="36">
        <f t="shared" si="3"/>
        <v>1</v>
      </c>
      <c r="M34" s="36" t="str">
        <f t="shared" si="4"/>
        <v>O</v>
      </c>
      <c r="N34">
        <f t="shared" si="5"/>
        <v>0</v>
      </c>
    </row>
    <row r="35" spans="1:14" x14ac:dyDescent="0.3">
      <c r="A35" s="40" t="s">
        <v>125</v>
      </c>
      <c r="B35" s="56"/>
      <c r="C35" s="36">
        <v>815</v>
      </c>
      <c r="D35" s="36">
        <v>850</v>
      </c>
      <c r="E35" s="36">
        <f t="shared" si="0"/>
        <v>35</v>
      </c>
      <c r="F35" s="61">
        <v>0</v>
      </c>
      <c r="G35" s="61"/>
      <c r="H35" s="61">
        <f t="shared" si="6"/>
        <v>850</v>
      </c>
      <c r="I35" s="61" t="str">
        <f t="shared" si="7"/>
        <v>X</v>
      </c>
      <c r="J35" s="36">
        <v>0</v>
      </c>
      <c r="K35" s="36"/>
      <c r="L35" s="36">
        <f t="shared" si="3"/>
        <v>850</v>
      </c>
      <c r="M35" s="36" t="str">
        <f t="shared" si="4"/>
        <v>X</v>
      </c>
      <c r="N35">
        <f t="shared" si="5"/>
        <v>0</v>
      </c>
    </row>
    <row r="36" spans="1:14" x14ac:dyDescent="0.3">
      <c r="A36" s="40" t="s">
        <v>126</v>
      </c>
      <c r="B36" s="56" t="s">
        <v>205</v>
      </c>
      <c r="C36" s="36">
        <v>748</v>
      </c>
      <c r="D36" s="36">
        <v>786</v>
      </c>
      <c r="E36" s="36">
        <f t="shared" si="0"/>
        <v>38</v>
      </c>
      <c r="F36" s="61">
        <v>1</v>
      </c>
      <c r="G36" s="61">
        <v>764</v>
      </c>
      <c r="H36" s="61">
        <f t="shared" si="6"/>
        <v>22</v>
      </c>
      <c r="I36" s="61" t="str">
        <f t="shared" si="7"/>
        <v>O</v>
      </c>
      <c r="J36" s="36">
        <v>0</v>
      </c>
      <c r="K36" s="36"/>
      <c r="L36" s="36">
        <f t="shared" si="3"/>
        <v>786</v>
      </c>
      <c r="M36" s="36" t="str">
        <f t="shared" si="4"/>
        <v>X</v>
      </c>
      <c r="N36">
        <f t="shared" si="5"/>
        <v>1</v>
      </c>
    </row>
    <row r="37" spans="1:14" x14ac:dyDescent="0.3">
      <c r="A37" s="40" t="s">
        <v>127</v>
      </c>
      <c r="B37" s="56"/>
      <c r="C37" s="36">
        <v>507</v>
      </c>
      <c r="D37" s="36">
        <v>559</v>
      </c>
      <c r="E37" s="36">
        <f t="shared" si="0"/>
        <v>52</v>
      </c>
      <c r="F37" s="61">
        <v>1</v>
      </c>
      <c r="G37" s="61">
        <v>523</v>
      </c>
      <c r="H37" s="61">
        <f t="shared" si="6"/>
        <v>36</v>
      </c>
      <c r="I37" s="61" t="str">
        <f t="shared" si="7"/>
        <v>O</v>
      </c>
      <c r="J37" s="36">
        <v>1</v>
      </c>
      <c r="K37" s="36">
        <v>529</v>
      </c>
      <c r="L37" s="36">
        <f t="shared" si="3"/>
        <v>30</v>
      </c>
      <c r="M37" s="36" t="str">
        <f t="shared" si="4"/>
        <v>O</v>
      </c>
      <c r="N37">
        <f t="shared" si="5"/>
        <v>0</v>
      </c>
    </row>
    <row r="38" spans="1:14" x14ac:dyDescent="0.3">
      <c r="A38" s="40" t="s">
        <v>128</v>
      </c>
      <c r="B38" s="56" t="s">
        <v>206</v>
      </c>
      <c r="C38" s="36">
        <v>440</v>
      </c>
      <c r="D38" s="36">
        <v>467</v>
      </c>
      <c r="E38" s="36">
        <f t="shared" si="0"/>
        <v>27</v>
      </c>
      <c r="F38" s="61">
        <v>7</v>
      </c>
      <c r="G38" s="61">
        <v>463</v>
      </c>
      <c r="H38" s="61">
        <f t="shared" si="6"/>
        <v>4</v>
      </c>
      <c r="I38" s="61" t="str">
        <f t="shared" si="7"/>
        <v>O</v>
      </c>
      <c r="J38" s="36">
        <v>7</v>
      </c>
      <c r="K38" s="36">
        <v>463</v>
      </c>
      <c r="L38" s="36">
        <f t="shared" si="3"/>
        <v>4</v>
      </c>
      <c r="M38" s="36" t="str">
        <f t="shared" si="4"/>
        <v>O</v>
      </c>
      <c r="N38">
        <f t="shared" si="5"/>
        <v>0</v>
      </c>
    </row>
    <row r="39" spans="1:14" x14ac:dyDescent="0.3">
      <c r="A39" s="40" t="s">
        <v>129</v>
      </c>
      <c r="B39" s="56"/>
      <c r="C39" s="36">
        <v>719</v>
      </c>
      <c r="D39" s="36">
        <v>760</v>
      </c>
      <c r="E39" s="36">
        <f t="shared" si="0"/>
        <v>41</v>
      </c>
      <c r="F39" s="61">
        <v>0</v>
      </c>
      <c r="G39" s="61"/>
      <c r="H39" s="61">
        <f t="shared" si="6"/>
        <v>760</v>
      </c>
      <c r="I39" s="61" t="str">
        <f t="shared" si="7"/>
        <v>X</v>
      </c>
      <c r="J39" s="36">
        <v>0</v>
      </c>
      <c r="K39" s="36"/>
      <c r="L39" s="36">
        <f t="shared" si="3"/>
        <v>760</v>
      </c>
      <c r="M39" s="36" t="str">
        <f t="shared" si="4"/>
        <v>X</v>
      </c>
      <c r="N39">
        <f t="shared" si="5"/>
        <v>0</v>
      </c>
    </row>
    <row r="40" spans="1:14" x14ac:dyDescent="0.3">
      <c r="A40" s="40" t="s">
        <v>130</v>
      </c>
      <c r="B40" s="56"/>
      <c r="C40" s="36">
        <v>489</v>
      </c>
      <c r="D40" s="36">
        <v>519</v>
      </c>
      <c r="E40" s="36">
        <f t="shared" si="0"/>
        <v>30</v>
      </c>
      <c r="F40" s="61">
        <v>7</v>
      </c>
      <c r="G40" s="61">
        <v>515</v>
      </c>
      <c r="H40" s="61">
        <f t="shared" si="6"/>
        <v>4</v>
      </c>
      <c r="I40" s="61" t="str">
        <f t="shared" si="7"/>
        <v>O</v>
      </c>
      <c r="J40" s="36">
        <v>7</v>
      </c>
      <c r="K40" s="36">
        <v>515</v>
      </c>
      <c r="L40" s="36">
        <f t="shared" si="3"/>
        <v>4</v>
      </c>
      <c r="M40" s="36" t="str">
        <f t="shared" si="4"/>
        <v>O</v>
      </c>
      <c r="N40">
        <f t="shared" si="5"/>
        <v>0</v>
      </c>
    </row>
    <row r="41" spans="1:14" x14ac:dyDescent="0.3">
      <c r="A41" s="40" t="s">
        <v>131</v>
      </c>
      <c r="B41" s="56"/>
      <c r="C41" s="36">
        <v>394</v>
      </c>
      <c r="D41" s="36">
        <v>424</v>
      </c>
      <c r="E41" s="36">
        <f t="shared" si="0"/>
        <v>30</v>
      </c>
      <c r="F41" s="61">
        <v>7</v>
      </c>
      <c r="G41" s="61">
        <v>419</v>
      </c>
      <c r="H41" s="61">
        <f t="shared" si="6"/>
        <v>5</v>
      </c>
      <c r="I41" s="61" t="str">
        <f t="shared" si="7"/>
        <v>O</v>
      </c>
      <c r="J41" s="36">
        <v>7</v>
      </c>
      <c r="K41" s="36">
        <v>419</v>
      </c>
      <c r="L41" s="36">
        <f t="shared" si="3"/>
        <v>5</v>
      </c>
      <c r="M41" s="36" t="str">
        <f t="shared" si="4"/>
        <v>O</v>
      </c>
      <c r="N41">
        <f t="shared" si="5"/>
        <v>0</v>
      </c>
    </row>
    <row r="42" spans="1:14" x14ac:dyDescent="0.3">
      <c r="A42" s="40" t="s">
        <v>132</v>
      </c>
      <c r="B42" s="56" t="s">
        <v>207</v>
      </c>
      <c r="C42" s="36">
        <v>575</v>
      </c>
      <c r="D42" s="36">
        <v>600</v>
      </c>
      <c r="E42" s="36">
        <f t="shared" si="0"/>
        <v>25</v>
      </c>
      <c r="F42" s="61">
        <v>0</v>
      </c>
      <c r="G42" s="61"/>
      <c r="H42" s="61">
        <f t="shared" si="6"/>
        <v>600</v>
      </c>
      <c r="I42" s="61" t="str">
        <f t="shared" si="7"/>
        <v>X</v>
      </c>
      <c r="J42" s="36">
        <v>0</v>
      </c>
      <c r="K42" s="36"/>
      <c r="L42" s="36">
        <f t="shared" si="3"/>
        <v>600</v>
      </c>
      <c r="M42" s="36" t="str">
        <f t="shared" si="4"/>
        <v>X</v>
      </c>
      <c r="N42">
        <f t="shared" si="5"/>
        <v>0</v>
      </c>
    </row>
    <row r="43" spans="1:14" x14ac:dyDescent="0.3">
      <c r="A43" s="40" t="s">
        <v>133</v>
      </c>
      <c r="B43" s="56"/>
      <c r="C43" s="36">
        <v>381</v>
      </c>
      <c r="D43" s="36">
        <v>409</v>
      </c>
      <c r="E43" s="36">
        <f t="shared" si="0"/>
        <v>28</v>
      </c>
      <c r="F43" s="61">
        <v>7</v>
      </c>
      <c r="G43" s="61">
        <v>408</v>
      </c>
      <c r="H43" s="61">
        <f t="shared" si="6"/>
        <v>1</v>
      </c>
      <c r="I43" s="61" t="str">
        <f t="shared" si="7"/>
        <v>O</v>
      </c>
      <c r="J43" s="36">
        <v>7</v>
      </c>
      <c r="K43" s="36">
        <v>408</v>
      </c>
      <c r="L43" s="36">
        <f t="shared" si="3"/>
        <v>1</v>
      </c>
      <c r="M43" s="36" t="str">
        <f t="shared" si="4"/>
        <v>O</v>
      </c>
      <c r="N43">
        <f t="shared" si="5"/>
        <v>0</v>
      </c>
    </row>
    <row r="44" spans="1:14" x14ac:dyDescent="0.3">
      <c r="A44" s="40" t="s">
        <v>134</v>
      </c>
      <c r="B44" s="56"/>
      <c r="C44" s="36">
        <v>386</v>
      </c>
      <c r="D44" s="36">
        <v>416</v>
      </c>
      <c r="E44" s="36">
        <f t="shared" si="0"/>
        <v>30</v>
      </c>
      <c r="F44" s="61">
        <v>0</v>
      </c>
      <c r="G44" s="61"/>
      <c r="H44" s="61">
        <f t="shared" si="6"/>
        <v>416</v>
      </c>
      <c r="I44" s="61" t="str">
        <f t="shared" si="7"/>
        <v>X</v>
      </c>
      <c r="J44" s="36">
        <v>0</v>
      </c>
      <c r="K44" s="36"/>
      <c r="L44" s="36">
        <f t="shared" si="3"/>
        <v>416</v>
      </c>
      <c r="M44" s="36" t="str">
        <f t="shared" si="4"/>
        <v>X</v>
      </c>
      <c r="N44">
        <f t="shared" si="5"/>
        <v>0</v>
      </c>
    </row>
    <row r="45" spans="1:14" x14ac:dyDescent="0.3">
      <c r="A45" s="40" t="s">
        <v>135</v>
      </c>
      <c r="B45" s="56" t="s">
        <v>208</v>
      </c>
      <c r="C45" s="36">
        <v>405</v>
      </c>
      <c r="D45" s="36">
        <v>440</v>
      </c>
      <c r="E45" s="36">
        <f t="shared" si="0"/>
        <v>35</v>
      </c>
      <c r="F45" s="61">
        <v>2</v>
      </c>
      <c r="G45" s="61">
        <v>450</v>
      </c>
      <c r="H45" s="61">
        <f t="shared" si="6"/>
        <v>-10</v>
      </c>
      <c r="I45" s="61" t="str">
        <f t="shared" si="7"/>
        <v>X</v>
      </c>
      <c r="J45" s="36">
        <v>2</v>
      </c>
      <c r="K45" s="36">
        <v>450</v>
      </c>
      <c r="L45" s="36">
        <f t="shared" si="3"/>
        <v>-10</v>
      </c>
      <c r="M45" s="36" t="str">
        <f t="shared" si="4"/>
        <v>X</v>
      </c>
      <c r="N45">
        <f t="shared" si="5"/>
        <v>0</v>
      </c>
    </row>
    <row r="46" spans="1:14" x14ac:dyDescent="0.3">
      <c r="A46" s="40" t="s">
        <v>136</v>
      </c>
      <c r="B46" s="56"/>
      <c r="C46" s="36">
        <v>352</v>
      </c>
      <c r="D46" s="36">
        <v>379</v>
      </c>
      <c r="E46" s="36">
        <f t="shared" si="0"/>
        <v>27</v>
      </c>
      <c r="F46" s="61">
        <v>1</v>
      </c>
      <c r="G46" s="61">
        <v>374</v>
      </c>
      <c r="H46" s="61">
        <f t="shared" si="6"/>
        <v>5</v>
      </c>
      <c r="I46" s="61" t="str">
        <f t="shared" si="7"/>
        <v>O</v>
      </c>
      <c r="J46" s="36">
        <v>1</v>
      </c>
      <c r="K46" s="36">
        <v>374</v>
      </c>
      <c r="L46" s="36">
        <f t="shared" si="3"/>
        <v>5</v>
      </c>
      <c r="M46" s="36" t="str">
        <f t="shared" si="4"/>
        <v>O</v>
      </c>
      <c r="N46">
        <f t="shared" si="5"/>
        <v>0</v>
      </c>
    </row>
    <row r="47" spans="1:14" x14ac:dyDescent="0.3">
      <c r="A47" s="40" t="s">
        <v>137</v>
      </c>
      <c r="B47" s="56"/>
      <c r="C47" s="36">
        <v>377</v>
      </c>
      <c r="D47" s="36">
        <v>409</v>
      </c>
      <c r="E47" s="36">
        <f t="shared" si="0"/>
        <v>32</v>
      </c>
      <c r="F47" s="61">
        <v>0</v>
      </c>
      <c r="G47" s="61"/>
      <c r="H47" s="61">
        <f t="shared" si="6"/>
        <v>409</v>
      </c>
      <c r="I47" s="61" t="str">
        <f t="shared" si="7"/>
        <v>X</v>
      </c>
      <c r="J47" s="36">
        <v>0</v>
      </c>
      <c r="K47" s="36"/>
      <c r="L47" s="36">
        <f t="shared" si="3"/>
        <v>409</v>
      </c>
      <c r="M47" s="36" t="str">
        <f t="shared" si="4"/>
        <v>X</v>
      </c>
      <c r="N47">
        <f t="shared" si="5"/>
        <v>0</v>
      </c>
    </row>
    <row r="48" spans="1:14" x14ac:dyDescent="0.3">
      <c r="A48" s="40" t="s">
        <v>138</v>
      </c>
      <c r="B48" s="57" t="s">
        <v>209</v>
      </c>
      <c r="C48" s="36">
        <v>348</v>
      </c>
      <c r="D48" s="36">
        <v>382</v>
      </c>
      <c r="E48" s="36">
        <f t="shared" si="0"/>
        <v>34</v>
      </c>
      <c r="F48" s="61">
        <v>71</v>
      </c>
      <c r="G48" s="61">
        <v>365</v>
      </c>
      <c r="H48" s="61">
        <f t="shared" si="6"/>
        <v>17</v>
      </c>
      <c r="I48" s="61" t="str">
        <f t="shared" si="7"/>
        <v>O</v>
      </c>
      <c r="J48" s="36">
        <v>71</v>
      </c>
      <c r="K48" s="36">
        <v>365</v>
      </c>
      <c r="L48" s="36">
        <f t="shared" si="3"/>
        <v>17</v>
      </c>
      <c r="M48" s="36" t="str">
        <f t="shared" si="4"/>
        <v>O</v>
      </c>
      <c r="N48">
        <f t="shared" si="5"/>
        <v>0</v>
      </c>
    </row>
    <row r="49" spans="1:14" x14ac:dyDescent="0.3">
      <c r="A49" s="40" t="s">
        <v>139</v>
      </c>
      <c r="B49" s="56"/>
      <c r="C49" s="36">
        <v>360</v>
      </c>
      <c r="D49" s="36">
        <v>395</v>
      </c>
      <c r="E49" s="36">
        <f t="shared" si="0"/>
        <v>35</v>
      </c>
      <c r="F49" s="61">
        <v>71</v>
      </c>
      <c r="G49" s="61">
        <v>378</v>
      </c>
      <c r="H49" s="61">
        <f t="shared" si="6"/>
        <v>17</v>
      </c>
      <c r="I49" s="61" t="str">
        <f t="shared" si="7"/>
        <v>O</v>
      </c>
      <c r="J49" s="36">
        <v>71</v>
      </c>
      <c r="K49" s="36">
        <v>378</v>
      </c>
      <c r="L49" s="36">
        <f t="shared" si="3"/>
        <v>17</v>
      </c>
      <c r="M49" s="36" t="str">
        <f t="shared" si="4"/>
        <v>O</v>
      </c>
      <c r="N49">
        <f t="shared" si="5"/>
        <v>0</v>
      </c>
    </row>
    <row r="50" spans="1:14" x14ac:dyDescent="0.3">
      <c r="A50" s="40" t="s">
        <v>140</v>
      </c>
      <c r="B50" s="56"/>
      <c r="C50" s="36">
        <v>197</v>
      </c>
      <c r="D50" s="36">
        <v>231</v>
      </c>
      <c r="E50" s="36">
        <f t="shared" si="0"/>
        <v>34</v>
      </c>
      <c r="F50" s="61">
        <v>71</v>
      </c>
      <c r="G50" s="61">
        <v>214</v>
      </c>
      <c r="H50" s="61">
        <f t="shared" si="6"/>
        <v>17</v>
      </c>
      <c r="I50" s="61" t="str">
        <f t="shared" si="7"/>
        <v>O</v>
      </c>
      <c r="J50" s="36">
        <v>71</v>
      </c>
      <c r="K50" s="36">
        <v>214</v>
      </c>
      <c r="L50" s="36">
        <f t="shared" si="3"/>
        <v>17</v>
      </c>
      <c r="M50" s="36" t="str">
        <f t="shared" si="4"/>
        <v>O</v>
      </c>
      <c r="N50">
        <f t="shared" si="5"/>
        <v>0</v>
      </c>
    </row>
    <row r="51" spans="1:14" x14ac:dyDescent="0.3">
      <c r="A51" s="40" t="s">
        <v>141</v>
      </c>
      <c r="B51" s="57" t="s">
        <v>210</v>
      </c>
      <c r="C51" s="36">
        <v>297</v>
      </c>
      <c r="D51" s="36">
        <v>331</v>
      </c>
      <c r="E51" s="36">
        <f t="shared" si="0"/>
        <v>34</v>
      </c>
      <c r="F51" s="61">
        <v>71</v>
      </c>
      <c r="G51" s="61">
        <v>319</v>
      </c>
      <c r="H51" s="61">
        <f t="shared" si="6"/>
        <v>12</v>
      </c>
      <c r="I51" s="61" t="str">
        <f t="shared" si="7"/>
        <v>O</v>
      </c>
      <c r="J51" s="36">
        <v>71</v>
      </c>
      <c r="K51" s="36">
        <v>319</v>
      </c>
      <c r="L51" s="36">
        <f t="shared" si="3"/>
        <v>12</v>
      </c>
      <c r="M51" s="36" t="str">
        <f t="shared" si="4"/>
        <v>O</v>
      </c>
      <c r="N51">
        <f t="shared" si="5"/>
        <v>0</v>
      </c>
    </row>
    <row r="52" spans="1:14" x14ac:dyDescent="0.3">
      <c r="A52" s="40" t="s">
        <v>95</v>
      </c>
      <c r="B52" s="56"/>
      <c r="C52" s="36">
        <v>311</v>
      </c>
      <c r="D52" s="36">
        <v>344</v>
      </c>
      <c r="E52" s="36">
        <f t="shared" si="0"/>
        <v>33</v>
      </c>
      <c r="F52" s="61">
        <v>71</v>
      </c>
      <c r="G52" s="61">
        <v>327</v>
      </c>
      <c r="H52" s="61">
        <f t="shared" si="6"/>
        <v>17</v>
      </c>
      <c r="I52" s="61" t="str">
        <f t="shared" si="7"/>
        <v>O</v>
      </c>
      <c r="J52" s="36">
        <v>71</v>
      </c>
      <c r="K52" s="36">
        <v>327</v>
      </c>
      <c r="L52" s="36">
        <f t="shared" si="3"/>
        <v>17</v>
      </c>
      <c r="M52" s="36" t="str">
        <f t="shared" si="4"/>
        <v>O</v>
      </c>
      <c r="N52">
        <f t="shared" si="5"/>
        <v>0</v>
      </c>
    </row>
    <row r="53" spans="1:14" x14ac:dyDescent="0.3">
      <c r="A53" s="40" t="s">
        <v>142</v>
      </c>
      <c r="B53" s="56"/>
      <c r="C53" s="36">
        <v>360</v>
      </c>
      <c r="D53" s="36">
        <v>392</v>
      </c>
      <c r="E53" s="36">
        <f t="shared" si="0"/>
        <v>32</v>
      </c>
      <c r="F53" s="61">
        <v>71</v>
      </c>
      <c r="G53" s="61">
        <v>375</v>
      </c>
      <c r="H53" s="61">
        <f t="shared" si="6"/>
        <v>17</v>
      </c>
      <c r="I53" s="61" t="str">
        <f t="shared" si="7"/>
        <v>O</v>
      </c>
      <c r="J53" s="36">
        <v>71</v>
      </c>
      <c r="K53" s="36">
        <v>375</v>
      </c>
      <c r="L53" s="36">
        <f t="shared" si="3"/>
        <v>17</v>
      </c>
      <c r="M53" s="36" t="str">
        <f t="shared" si="4"/>
        <v>O</v>
      </c>
      <c r="N53">
        <f t="shared" si="5"/>
        <v>0</v>
      </c>
    </row>
    <row r="54" spans="1:14" x14ac:dyDescent="0.3">
      <c r="A54" s="40" t="s">
        <v>143</v>
      </c>
      <c r="B54" s="57" t="s">
        <v>211</v>
      </c>
      <c r="C54" s="36">
        <v>239</v>
      </c>
      <c r="D54" s="36">
        <v>278</v>
      </c>
      <c r="E54" s="36">
        <f t="shared" si="0"/>
        <v>39</v>
      </c>
      <c r="F54" s="61">
        <v>71</v>
      </c>
      <c r="G54" s="61">
        <v>257</v>
      </c>
      <c r="H54" s="61">
        <f t="shared" si="6"/>
        <v>21</v>
      </c>
      <c r="I54" s="61" t="str">
        <f t="shared" si="7"/>
        <v>O</v>
      </c>
      <c r="J54" s="36">
        <v>71</v>
      </c>
      <c r="K54" s="36">
        <v>257</v>
      </c>
      <c r="L54" s="36">
        <f t="shared" si="3"/>
        <v>21</v>
      </c>
      <c r="M54" s="36" t="str">
        <f t="shared" si="4"/>
        <v>O</v>
      </c>
      <c r="N54">
        <f t="shared" si="5"/>
        <v>0</v>
      </c>
    </row>
    <row r="55" spans="1:14" x14ac:dyDescent="0.3">
      <c r="A55" s="40" t="s">
        <v>144</v>
      </c>
      <c r="B55" s="56"/>
      <c r="C55" s="36">
        <v>407</v>
      </c>
      <c r="D55" s="41">
        <v>435</v>
      </c>
      <c r="E55" s="36">
        <f t="shared" si="0"/>
        <v>28</v>
      </c>
      <c r="F55" s="61">
        <v>71</v>
      </c>
      <c r="G55" s="61">
        <v>424</v>
      </c>
      <c r="H55" s="61">
        <f t="shared" si="6"/>
        <v>11</v>
      </c>
      <c r="I55" s="61" t="str">
        <f t="shared" si="7"/>
        <v>O</v>
      </c>
      <c r="J55" s="36">
        <v>71</v>
      </c>
      <c r="K55" s="36">
        <v>424</v>
      </c>
      <c r="L55" s="36">
        <f t="shared" si="3"/>
        <v>11</v>
      </c>
      <c r="M55" s="36" t="str">
        <f t="shared" si="4"/>
        <v>O</v>
      </c>
      <c r="N55">
        <f t="shared" si="5"/>
        <v>0</v>
      </c>
    </row>
    <row r="56" spans="1:14" x14ac:dyDescent="0.3">
      <c r="A56" s="40" t="s">
        <v>145</v>
      </c>
      <c r="B56" s="56"/>
      <c r="C56" s="36">
        <v>300</v>
      </c>
      <c r="D56" s="36">
        <v>332</v>
      </c>
      <c r="E56" s="36">
        <f t="shared" si="0"/>
        <v>32</v>
      </c>
      <c r="F56" s="61">
        <v>71</v>
      </c>
      <c r="G56" s="61">
        <v>317</v>
      </c>
      <c r="H56" s="61">
        <f t="shared" si="6"/>
        <v>15</v>
      </c>
      <c r="I56" s="61" t="str">
        <f t="shared" si="7"/>
        <v>O</v>
      </c>
      <c r="J56" s="36">
        <v>71</v>
      </c>
      <c r="K56" s="36">
        <v>317</v>
      </c>
      <c r="L56" s="36">
        <f t="shared" si="3"/>
        <v>15</v>
      </c>
      <c r="M56" s="36" t="str">
        <f t="shared" si="4"/>
        <v>O</v>
      </c>
      <c r="N56">
        <f t="shared" si="5"/>
        <v>0</v>
      </c>
    </row>
    <row r="57" spans="1:14" x14ac:dyDescent="0.3">
      <c r="A57" s="40" t="s">
        <v>146</v>
      </c>
      <c r="B57" s="56" t="s">
        <v>212</v>
      </c>
      <c r="C57" s="36">
        <v>435</v>
      </c>
      <c r="D57" s="36">
        <v>460</v>
      </c>
      <c r="E57" s="36">
        <f t="shared" si="0"/>
        <v>25</v>
      </c>
      <c r="F57" s="61">
        <v>0</v>
      </c>
      <c r="G57" s="61"/>
      <c r="H57" s="61">
        <f t="shared" si="6"/>
        <v>460</v>
      </c>
      <c r="I57" s="61" t="str">
        <f t="shared" si="7"/>
        <v>X</v>
      </c>
      <c r="J57" s="36">
        <v>0</v>
      </c>
      <c r="K57" s="36"/>
      <c r="L57" s="36">
        <f t="shared" si="3"/>
        <v>460</v>
      </c>
      <c r="M57" s="36" t="str">
        <f t="shared" si="4"/>
        <v>X</v>
      </c>
      <c r="N57">
        <f t="shared" si="5"/>
        <v>0</v>
      </c>
    </row>
    <row r="58" spans="1:14" x14ac:dyDescent="0.3">
      <c r="A58" s="40" t="s">
        <v>147</v>
      </c>
      <c r="B58" s="56"/>
      <c r="C58" s="36">
        <v>354</v>
      </c>
      <c r="D58" s="36">
        <v>383</v>
      </c>
      <c r="E58" s="36">
        <f t="shared" si="0"/>
        <v>29</v>
      </c>
      <c r="F58" s="61">
        <v>2</v>
      </c>
      <c r="G58" s="61">
        <v>376</v>
      </c>
      <c r="H58" s="61">
        <f t="shared" si="6"/>
        <v>7</v>
      </c>
      <c r="I58" s="61" t="str">
        <f t="shared" si="7"/>
        <v>O</v>
      </c>
      <c r="J58" s="36">
        <v>2</v>
      </c>
      <c r="K58" s="36">
        <v>376</v>
      </c>
      <c r="L58" s="36">
        <f t="shared" si="3"/>
        <v>7</v>
      </c>
      <c r="M58" s="36" t="str">
        <f t="shared" si="4"/>
        <v>O</v>
      </c>
      <c r="N58">
        <f t="shared" si="5"/>
        <v>0</v>
      </c>
    </row>
    <row r="59" spans="1:14" x14ac:dyDescent="0.3">
      <c r="A59" s="40" t="s">
        <v>148</v>
      </c>
      <c r="B59" s="56"/>
      <c r="C59" s="36">
        <v>529</v>
      </c>
      <c r="D59" s="36">
        <v>569</v>
      </c>
      <c r="E59" s="36">
        <f t="shared" si="0"/>
        <v>40</v>
      </c>
      <c r="F59" s="61">
        <v>2</v>
      </c>
      <c r="G59" s="61">
        <v>565</v>
      </c>
      <c r="H59" s="61">
        <f t="shared" si="6"/>
        <v>4</v>
      </c>
      <c r="I59" s="61" t="str">
        <f t="shared" si="7"/>
        <v>O</v>
      </c>
      <c r="J59" s="36">
        <v>12</v>
      </c>
      <c r="K59" s="36">
        <v>565</v>
      </c>
      <c r="L59" s="36">
        <f t="shared" si="3"/>
        <v>4</v>
      </c>
      <c r="M59" s="36" t="str">
        <f t="shared" si="4"/>
        <v>O</v>
      </c>
      <c r="N59">
        <f>F59-J59</f>
        <v>-10</v>
      </c>
    </row>
    <row r="60" spans="1:14" x14ac:dyDescent="0.3">
      <c r="A60" s="40" t="s">
        <v>149</v>
      </c>
      <c r="B60" s="56"/>
      <c r="C60" s="36">
        <v>307</v>
      </c>
      <c r="D60" s="36">
        <v>335</v>
      </c>
      <c r="E60" s="36">
        <f t="shared" si="0"/>
        <v>28</v>
      </c>
      <c r="F60" s="61">
        <v>0</v>
      </c>
      <c r="G60" s="62"/>
      <c r="H60" s="61">
        <f t="shared" si="6"/>
        <v>335</v>
      </c>
      <c r="I60" s="61" t="str">
        <f t="shared" si="7"/>
        <v>X</v>
      </c>
      <c r="J60" s="36">
        <v>0</v>
      </c>
      <c r="L60" s="36">
        <f t="shared" si="3"/>
        <v>335</v>
      </c>
      <c r="M60" s="36" t="str">
        <f t="shared" si="4"/>
        <v>X</v>
      </c>
      <c r="N60">
        <f t="shared" si="5"/>
        <v>0</v>
      </c>
    </row>
    <row r="61" spans="1:14" x14ac:dyDescent="0.3">
      <c r="A61" s="40" t="s">
        <v>150</v>
      </c>
      <c r="B61" s="56"/>
      <c r="C61" s="36">
        <v>819</v>
      </c>
      <c r="D61" s="36">
        <v>853</v>
      </c>
      <c r="E61" s="36">
        <f t="shared" si="0"/>
        <v>34</v>
      </c>
      <c r="F61" s="61">
        <v>12</v>
      </c>
      <c r="G61" s="61">
        <v>845</v>
      </c>
      <c r="H61" s="61">
        <f t="shared" si="6"/>
        <v>8</v>
      </c>
      <c r="I61" s="61" t="str">
        <f t="shared" si="7"/>
        <v>O</v>
      </c>
      <c r="J61" s="36">
        <v>12</v>
      </c>
      <c r="K61" s="36">
        <v>845</v>
      </c>
      <c r="L61" s="36">
        <f t="shared" si="3"/>
        <v>8</v>
      </c>
      <c r="M61" s="36" t="str">
        <f t="shared" si="4"/>
        <v>O</v>
      </c>
      <c r="N61">
        <f t="shared" si="5"/>
        <v>0</v>
      </c>
    </row>
    <row r="62" spans="1:14" x14ac:dyDescent="0.3">
      <c r="A62" s="40" t="s">
        <v>151</v>
      </c>
      <c r="B62" s="56" t="s">
        <v>213</v>
      </c>
      <c r="C62" s="36">
        <v>1120</v>
      </c>
      <c r="D62" s="36">
        <v>1147</v>
      </c>
      <c r="E62" s="36">
        <f t="shared" si="0"/>
        <v>27</v>
      </c>
      <c r="F62" s="61">
        <v>12</v>
      </c>
      <c r="G62" s="61">
        <v>1145</v>
      </c>
      <c r="H62" s="61">
        <f t="shared" ref="H62:H93" si="8">D62-G62</f>
        <v>2</v>
      </c>
      <c r="I62" s="61" t="str">
        <f t="shared" ref="I62:I93" si="9">IF(AND(G62&gt;C62, G62&lt;D62), "O", "X")</f>
        <v>O</v>
      </c>
      <c r="J62" s="36">
        <v>12</v>
      </c>
      <c r="K62" s="36">
        <v>1145</v>
      </c>
      <c r="L62" s="36">
        <f t="shared" si="3"/>
        <v>2</v>
      </c>
      <c r="M62" s="36" t="str">
        <f t="shared" si="4"/>
        <v>O</v>
      </c>
      <c r="N62">
        <f t="shared" si="5"/>
        <v>0</v>
      </c>
    </row>
    <row r="63" spans="1:14" x14ac:dyDescent="0.3">
      <c r="A63" s="40" t="s">
        <v>152</v>
      </c>
      <c r="B63" s="56"/>
      <c r="C63" s="36">
        <v>188</v>
      </c>
      <c r="D63" s="36">
        <v>215</v>
      </c>
      <c r="E63" s="36">
        <f t="shared" si="0"/>
        <v>27</v>
      </c>
      <c r="F63" s="61">
        <v>12</v>
      </c>
      <c r="G63" s="61">
        <v>209</v>
      </c>
      <c r="H63" s="61">
        <f t="shared" si="8"/>
        <v>6</v>
      </c>
      <c r="I63" s="61" t="str">
        <f t="shared" si="9"/>
        <v>O</v>
      </c>
      <c r="J63" s="36">
        <v>12</v>
      </c>
      <c r="K63" s="36">
        <v>209</v>
      </c>
      <c r="L63" s="36">
        <f t="shared" si="3"/>
        <v>6</v>
      </c>
      <c r="M63" s="36" t="str">
        <f t="shared" si="4"/>
        <v>O</v>
      </c>
      <c r="N63">
        <f t="shared" si="5"/>
        <v>0</v>
      </c>
    </row>
    <row r="64" spans="1:14" x14ac:dyDescent="0.3">
      <c r="A64" s="40" t="s">
        <v>153</v>
      </c>
      <c r="B64" s="56"/>
      <c r="C64" s="36">
        <v>367</v>
      </c>
      <c r="D64" s="36">
        <v>395</v>
      </c>
      <c r="E64" s="36">
        <f t="shared" si="0"/>
        <v>28</v>
      </c>
      <c r="F64" s="61">
        <v>12</v>
      </c>
      <c r="G64" s="61">
        <v>393</v>
      </c>
      <c r="H64" s="61">
        <f t="shared" si="8"/>
        <v>2</v>
      </c>
      <c r="I64" s="61" t="str">
        <f t="shared" si="9"/>
        <v>O</v>
      </c>
      <c r="J64" s="36">
        <v>12</v>
      </c>
      <c r="K64" s="36">
        <v>393</v>
      </c>
      <c r="L64" s="36">
        <f t="shared" si="3"/>
        <v>2</v>
      </c>
      <c r="M64" s="36" t="str">
        <f t="shared" si="4"/>
        <v>O</v>
      </c>
      <c r="N64">
        <f t="shared" si="5"/>
        <v>0</v>
      </c>
    </row>
    <row r="65" spans="1:14" x14ac:dyDescent="0.3">
      <c r="A65" s="40" t="s">
        <v>154</v>
      </c>
      <c r="B65" s="56"/>
      <c r="C65" s="36">
        <v>419</v>
      </c>
      <c r="D65" s="36">
        <v>450</v>
      </c>
      <c r="E65" s="36">
        <f t="shared" si="0"/>
        <v>31</v>
      </c>
      <c r="F65" s="61">
        <v>12</v>
      </c>
      <c r="G65" s="61">
        <v>449</v>
      </c>
      <c r="H65" s="61">
        <f t="shared" si="8"/>
        <v>1</v>
      </c>
      <c r="I65" s="61" t="str">
        <f t="shared" si="9"/>
        <v>O</v>
      </c>
      <c r="J65" s="36">
        <v>12</v>
      </c>
      <c r="K65" s="36">
        <v>449</v>
      </c>
      <c r="L65" s="36">
        <f t="shared" si="3"/>
        <v>1</v>
      </c>
      <c r="M65" s="36" t="str">
        <f t="shared" si="4"/>
        <v>O</v>
      </c>
      <c r="N65">
        <f t="shared" si="5"/>
        <v>0</v>
      </c>
    </row>
    <row r="66" spans="1:14" x14ac:dyDescent="0.3">
      <c r="A66" s="40" t="s">
        <v>155</v>
      </c>
      <c r="B66" s="56" t="s">
        <v>214</v>
      </c>
      <c r="C66" s="36">
        <v>1493</v>
      </c>
      <c r="D66" s="36">
        <v>1515</v>
      </c>
      <c r="E66" s="36">
        <f t="shared" si="0"/>
        <v>22</v>
      </c>
      <c r="F66" s="61">
        <v>12</v>
      </c>
      <c r="G66" s="61">
        <v>1513</v>
      </c>
      <c r="H66" s="61">
        <f t="shared" si="8"/>
        <v>2</v>
      </c>
      <c r="I66" s="61" t="str">
        <f t="shared" si="9"/>
        <v>O</v>
      </c>
      <c r="J66" s="36">
        <v>12</v>
      </c>
      <c r="K66" s="36">
        <v>1513</v>
      </c>
      <c r="L66" s="36">
        <f t="shared" si="3"/>
        <v>2</v>
      </c>
      <c r="M66" s="36" t="str">
        <f t="shared" si="4"/>
        <v>O</v>
      </c>
      <c r="N66">
        <f t="shared" si="5"/>
        <v>0</v>
      </c>
    </row>
    <row r="67" spans="1:14" x14ac:dyDescent="0.3">
      <c r="A67" s="40" t="s">
        <v>156</v>
      </c>
      <c r="B67" s="56"/>
      <c r="C67" s="36">
        <v>486</v>
      </c>
      <c r="D67" s="36">
        <v>509</v>
      </c>
      <c r="E67" s="36">
        <f t="shared" si="0"/>
        <v>23</v>
      </c>
      <c r="F67" s="61">
        <v>12</v>
      </c>
      <c r="G67" s="61">
        <v>504</v>
      </c>
      <c r="H67" s="61">
        <f t="shared" si="8"/>
        <v>5</v>
      </c>
      <c r="I67" s="61" t="str">
        <f t="shared" si="9"/>
        <v>O</v>
      </c>
      <c r="J67" s="36">
        <v>12</v>
      </c>
      <c r="K67" s="36">
        <v>504</v>
      </c>
      <c r="L67" s="36">
        <f t="shared" si="3"/>
        <v>5</v>
      </c>
      <c r="M67" s="36" t="str">
        <f t="shared" si="4"/>
        <v>O</v>
      </c>
      <c r="N67">
        <f t="shared" si="5"/>
        <v>0</v>
      </c>
    </row>
    <row r="68" spans="1:14" x14ac:dyDescent="0.3">
      <c r="A68" s="40" t="s">
        <v>157</v>
      </c>
      <c r="B68" s="56"/>
      <c r="C68" s="36">
        <v>541</v>
      </c>
      <c r="D68" s="36">
        <v>563</v>
      </c>
      <c r="E68" s="36">
        <f t="shared" si="0"/>
        <v>22</v>
      </c>
      <c r="F68" s="61">
        <v>12</v>
      </c>
      <c r="G68" s="61">
        <v>558</v>
      </c>
      <c r="H68" s="61">
        <f t="shared" si="8"/>
        <v>5</v>
      </c>
      <c r="I68" s="61" t="str">
        <f t="shared" si="9"/>
        <v>O</v>
      </c>
      <c r="J68" s="36">
        <v>12</v>
      </c>
      <c r="K68" s="36">
        <v>558</v>
      </c>
      <c r="L68" s="36">
        <f t="shared" si="3"/>
        <v>5</v>
      </c>
      <c r="M68" s="36" t="str">
        <f t="shared" si="4"/>
        <v>O</v>
      </c>
      <c r="N68">
        <f t="shared" si="5"/>
        <v>0</v>
      </c>
    </row>
    <row r="69" spans="1:14" x14ac:dyDescent="0.3">
      <c r="A69" s="40" t="s">
        <v>158</v>
      </c>
      <c r="B69" s="56" t="s">
        <v>215</v>
      </c>
      <c r="C69" s="36">
        <v>705</v>
      </c>
      <c r="D69" s="36">
        <v>741</v>
      </c>
      <c r="E69" s="36">
        <f t="shared" si="0"/>
        <v>36</v>
      </c>
      <c r="F69" s="61">
        <v>71</v>
      </c>
      <c r="G69" s="61">
        <v>730</v>
      </c>
      <c r="H69" s="61">
        <f t="shared" si="8"/>
        <v>11</v>
      </c>
      <c r="I69" s="61" t="str">
        <f t="shared" si="9"/>
        <v>O</v>
      </c>
      <c r="J69" s="36">
        <v>71</v>
      </c>
      <c r="K69" s="36">
        <v>730</v>
      </c>
      <c r="L69" s="36">
        <f t="shared" si="3"/>
        <v>11</v>
      </c>
      <c r="M69" s="36" t="str">
        <f t="shared" si="4"/>
        <v>O</v>
      </c>
      <c r="N69">
        <f t="shared" si="5"/>
        <v>0</v>
      </c>
    </row>
    <row r="70" spans="1:14" x14ac:dyDescent="0.3">
      <c r="A70" s="40" t="s">
        <v>159</v>
      </c>
      <c r="B70" s="56"/>
      <c r="C70" s="36">
        <v>606</v>
      </c>
      <c r="D70" s="36">
        <v>642</v>
      </c>
      <c r="E70" s="36">
        <f t="shared" ref="E70:E127" si="10">D70-C70</f>
        <v>36</v>
      </c>
      <c r="F70" s="61">
        <v>71</v>
      </c>
      <c r="G70" s="61">
        <v>633</v>
      </c>
      <c r="H70" s="61">
        <f t="shared" si="8"/>
        <v>9</v>
      </c>
      <c r="I70" s="61" t="str">
        <f t="shared" si="9"/>
        <v>O</v>
      </c>
      <c r="J70" s="36">
        <v>71</v>
      </c>
      <c r="K70" s="36">
        <v>633</v>
      </c>
      <c r="L70" s="36">
        <f t="shared" ref="L70:L127" si="11">$D70-K70</f>
        <v>9</v>
      </c>
      <c r="M70" s="36" t="str">
        <f t="shared" ref="M70:M127" si="12">IF(AND($K70&gt;$C70, $K70&lt;$D70), "O", "X")</f>
        <v>O</v>
      </c>
      <c r="N70">
        <f t="shared" ref="N70:N129" si="13">F70-J70</f>
        <v>0</v>
      </c>
    </row>
    <row r="71" spans="1:14" x14ac:dyDescent="0.3">
      <c r="A71" s="40" t="s">
        <v>160</v>
      </c>
      <c r="B71" s="56"/>
      <c r="C71" s="36">
        <v>600</v>
      </c>
      <c r="D71" s="36">
        <v>636</v>
      </c>
      <c r="E71" s="36">
        <f t="shared" si="10"/>
        <v>36</v>
      </c>
      <c r="F71" s="61">
        <v>71</v>
      </c>
      <c r="G71" s="61">
        <v>626</v>
      </c>
      <c r="H71" s="61">
        <f t="shared" si="8"/>
        <v>10</v>
      </c>
      <c r="I71" s="61" t="str">
        <f t="shared" si="9"/>
        <v>O</v>
      </c>
      <c r="J71" s="36">
        <v>71</v>
      </c>
      <c r="K71" s="36">
        <v>626</v>
      </c>
      <c r="L71" s="36">
        <f t="shared" si="11"/>
        <v>10</v>
      </c>
      <c r="M71" s="36" t="str">
        <f t="shared" si="12"/>
        <v>O</v>
      </c>
      <c r="N71">
        <f t="shared" si="13"/>
        <v>0</v>
      </c>
    </row>
    <row r="72" spans="1:14" x14ac:dyDescent="0.3">
      <c r="A72" s="40" t="s">
        <v>161</v>
      </c>
      <c r="B72" s="56" t="s">
        <v>216</v>
      </c>
      <c r="C72" s="36">
        <v>481</v>
      </c>
      <c r="D72" s="36">
        <v>513</v>
      </c>
      <c r="E72" s="36">
        <f t="shared" si="10"/>
        <v>32</v>
      </c>
      <c r="F72" s="61">
        <v>71</v>
      </c>
      <c r="G72" s="61">
        <v>504</v>
      </c>
      <c r="H72" s="61">
        <f t="shared" si="8"/>
        <v>9</v>
      </c>
      <c r="I72" s="61" t="str">
        <f t="shared" si="9"/>
        <v>O</v>
      </c>
      <c r="J72" s="36">
        <v>71</v>
      </c>
      <c r="K72" s="36">
        <v>504</v>
      </c>
      <c r="L72" s="36">
        <f t="shared" si="11"/>
        <v>9</v>
      </c>
      <c r="M72" s="36" t="str">
        <f t="shared" si="12"/>
        <v>O</v>
      </c>
      <c r="N72">
        <f t="shared" si="13"/>
        <v>0</v>
      </c>
    </row>
    <row r="73" spans="1:14" x14ac:dyDescent="0.3">
      <c r="A73" s="40" t="s">
        <v>162</v>
      </c>
      <c r="B73" s="56"/>
      <c r="C73" s="36">
        <v>1178</v>
      </c>
      <c r="D73" s="36">
        <v>1210</v>
      </c>
      <c r="E73" s="36">
        <f t="shared" si="10"/>
        <v>32</v>
      </c>
      <c r="F73" s="61">
        <v>71</v>
      </c>
      <c r="G73" s="61">
        <v>1201</v>
      </c>
      <c r="H73" s="61">
        <f t="shared" si="8"/>
        <v>9</v>
      </c>
      <c r="I73" s="61" t="str">
        <f t="shared" si="9"/>
        <v>O</v>
      </c>
      <c r="J73" s="36">
        <v>71</v>
      </c>
      <c r="K73" s="36">
        <v>1201</v>
      </c>
      <c r="L73" s="36">
        <f t="shared" si="11"/>
        <v>9</v>
      </c>
      <c r="M73" s="36" t="str">
        <f t="shared" si="12"/>
        <v>O</v>
      </c>
      <c r="N73">
        <f t="shared" si="13"/>
        <v>0</v>
      </c>
    </row>
    <row r="74" spans="1:14" x14ac:dyDescent="0.3">
      <c r="A74" s="40" t="s">
        <v>163</v>
      </c>
      <c r="B74" s="56"/>
      <c r="C74" s="36">
        <v>417</v>
      </c>
      <c r="D74" s="36">
        <v>449</v>
      </c>
      <c r="E74" s="36">
        <f t="shared" si="10"/>
        <v>32</v>
      </c>
      <c r="F74" s="61">
        <v>71</v>
      </c>
      <c r="G74" s="61">
        <v>442</v>
      </c>
      <c r="H74" s="61">
        <f t="shared" si="8"/>
        <v>7</v>
      </c>
      <c r="I74" s="61" t="str">
        <f t="shared" si="9"/>
        <v>O</v>
      </c>
      <c r="J74" s="36">
        <v>71</v>
      </c>
      <c r="K74" s="36">
        <v>442</v>
      </c>
      <c r="L74" s="36">
        <f t="shared" si="11"/>
        <v>7</v>
      </c>
      <c r="M74" s="36" t="str">
        <f t="shared" si="12"/>
        <v>O</v>
      </c>
      <c r="N74">
        <f t="shared" si="13"/>
        <v>0</v>
      </c>
    </row>
    <row r="75" spans="1:14" x14ac:dyDescent="0.3">
      <c r="A75" s="40" t="s">
        <v>164</v>
      </c>
      <c r="B75" s="56" t="s">
        <v>217</v>
      </c>
      <c r="C75" s="36">
        <v>469</v>
      </c>
      <c r="D75" s="36">
        <v>496</v>
      </c>
      <c r="E75" s="36">
        <f t="shared" si="10"/>
        <v>27</v>
      </c>
      <c r="F75" s="61">
        <v>71</v>
      </c>
      <c r="G75" s="61">
        <v>490</v>
      </c>
      <c r="H75" s="61">
        <f t="shared" si="8"/>
        <v>6</v>
      </c>
      <c r="I75" s="61" t="str">
        <f t="shared" si="9"/>
        <v>O</v>
      </c>
      <c r="J75" s="36">
        <v>71</v>
      </c>
      <c r="K75" s="36">
        <v>490</v>
      </c>
      <c r="L75" s="36">
        <f t="shared" si="11"/>
        <v>6</v>
      </c>
      <c r="M75" s="36" t="str">
        <f t="shared" si="12"/>
        <v>O</v>
      </c>
      <c r="N75">
        <f t="shared" si="13"/>
        <v>0</v>
      </c>
    </row>
    <row r="76" spans="1:14" x14ac:dyDescent="0.3">
      <c r="A76" s="40" t="s">
        <v>165</v>
      </c>
      <c r="B76" s="56"/>
      <c r="C76" s="36">
        <v>351</v>
      </c>
      <c r="D76" s="36">
        <v>378</v>
      </c>
      <c r="E76" s="36">
        <f t="shared" si="10"/>
        <v>27</v>
      </c>
      <c r="F76" s="61">
        <v>71</v>
      </c>
      <c r="G76" s="61">
        <v>372</v>
      </c>
      <c r="H76" s="61">
        <f t="shared" si="8"/>
        <v>6</v>
      </c>
      <c r="I76" s="61" t="str">
        <f t="shared" si="9"/>
        <v>O</v>
      </c>
      <c r="J76" s="36">
        <v>71</v>
      </c>
      <c r="K76" s="36">
        <v>372</v>
      </c>
      <c r="L76" s="36">
        <f t="shared" si="11"/>
        <v>6</v>
      </c>
      <c r="M76" s="36" t="str">
        <f t="shared" si="12"/>
        <v>O</v>
      </c>
      <c r="N76">
        <f t="shared" si="13"/>
        <v>0</v>
      </c>
    </row>
    <row r="77" spans="1:14" x14ac:dyDescent="0.3">
      <c r="A77" s="40" t="s">
        <v>166</v>
      </c>
      <c r="B77" s="56"/>
      <c r="C77" s="36">
        <v>492</v>
      </c>
      <c r="D77" s="36">
        <v>520</v>
      </c>
      <c r="E77" s="36">
        <f t="shared" si="10"/>
        <v>28</v>
      </c>
      <c r="F77" s="61">
        <v>71</v>
      </c>
      <c r="G77" s="61">
        <v>514</v>
      </c>
      <c r="H77" s="61">
        <f t="shared" si="8"/>
        <v>6</v>
      </c>
      <c r="I77" s="61" t="str">
        <f t="shared" si="9"/>
        <v>O</v>
      </c>
      <c r="J77" s="36">
        <v>71</v>
      </c>
      <c r="K77" s="36">
        <v>514</v>
      </c>
      <c r="L77" s="36">
        <f t="shared" si="11"/>
        <v>6</v>
      </c>
      <c r="M77" s="36" t="str">
        <f t="shared" si="12"/>
        <v>O</v>
      </c>
      <c r="N77">
        <f t="shared" si="13"/>
        <v>0</v>
      </c>
    </row>
    <row r="78" spans="1:14" x14ac:dyDescent="0.3">
      <c r="A78" s="40" t="s">
        <v>167</v>
      </c>
      <c r="B78" s="56" t="s">
        <v>218</v>
      </c>
      <c r="C78" s="36">
        <v>361</v>
      </c>
      <c r="D78" s="36">
        <v>380</v>
      </c>
      <c r="E78" s="36">
        <f t="shared" si="10"/>
        <v>19</v>
      </c>
      <c r="F78" s="61">
        <v>1</v>
      </c>
      <c r="G78" s="61">
        <v>377</v>
      </c>
      <c r="H78" s="61">
        <f t="shared" si="8"/>
        <v>3</v>
      </c>
      <c r="I78" s="61" t="str">
        <f t="shared" si="9"/>
        <v>O</v>
      </c>
      <c r="J78" s="36">
        <v>1</v>
      </c>
      <c r="K78" s="36">
        <v>383</v>
      </c>
      <c r="L78" s="36">
        <f t="shared" si="11"/>
        <v>-3</v>
      </c>
      <c r="M78" s="36" t="str">
        <f t="shared" si="12"/>
        <v>X</v>
      </c>
      <c r="N78">
        <f t="shared" si="13"/>
        <v>0</v>
      </c>
    </row>
    <row r="79" spans="1:14" x14ac:dyDescent="0.3">
      <c r="A79" s="40" t="s">
        <v>168</v>
      </c>
      <c r="B79" s="56"/>
      <c r="C79" s="36">
        <v>395</v>
      </c>
      <c r="D79" s="36">
        <v>410</v>
      </c>
      <c r="E79" s="36">
        <f t="shared" si="10"/>
        <v>15</v>
      </c>
      <c r="F79" s="61">
        <v>1</v>
      </c>
      <c r="G79" s="61">
        <v>410</v>
      </c>
      <c r="H79" s="61">
        <f t="shared" si="8"/>
        <v>0</v>
      </c>
      <c r="I79" s="61" t="str">
        <f t="shared" si="9"/>
        <v>X</v>
      </c>
      <c r="J79" s="36">
        <v>0</v>
      </c>
      <c r="K79" s="36"/>
      <c r="L79" s="36">
        <f t="shared" si="11"/>
        <v>410</v>
      </c>
      <c r="M79" s="36" t="str">
        <f t="shared" si="12"/>
        <v>X</v>
      </c>
      <c r="N79">
        <f t="shared" si="13"/>
        <v>1</v>
      </c>
    </row>
    <row r="80" spans="1:14" x14ac:dyDescent="0.3">
      <c r="A80" s="40" t="s">
        <v>169</v>
      </c>
      <c r="B80" s="56"/>
      <c r="C80" s="36">
        <v>474</v>
      </c>
      <c r="D80" s="36">
        <v>489</v>
      </c>
      <c r="E80" s="36">
        <f t="shared" si="10"/>
        <v>15</v>
      </c>
      <c r="F80" s="61">
        <v>1</v>
      </c>
      <c r="G80" s="61">
        <v>489</v>
      </c>
      <c r="H80" s="61">
        <f t="shared" si="8"/>
        <v>0</v>
      </c>
      <c r="I80" s="61" t="str">
        <f t="shared" si="9"/>
        <v>X</v>
      </c>
      <c r="J80" s="36">
        <v>1</v>
      </c>
      <c r="K80" s="36">
        <v>95</v>
      </c>
      <c r="L80" s="36">
        <f t="shared" si="11"/>
        <v>394</v>
      </c>
      <c r="M80" s="36" t="str">
        <f t="shared" si="12"/>
        <v>X</v>
      </c>
      <c r="N80">
        <f t="shared" si="13"/>
        <v>0</v>
      </c>
    </row>
    <row r="81" spans="1:14" x14ac:dyDescent="0.3">
      <c r="A81" s="40" t="s">
        <v>170</v>
      </c>
      <c r="B81" s="56" t="s">
        <v>219</v>
      </c>
      <c r="C81" s="36">
        <v>505</v>
      </c>
      <c r="D81" s="36">
        <v>520</v>
      </c>
      <c r="E81" s="36">
        <f t="shared" si="10"/>
        <v>15</v>
      </c>
      <c r="F81" s="61">
        <v>1</v>
      </c>
      <c r="G81" s="61">
        <v>520</v>
      </c>
      <c r="H81" s="61">
        <f t="shared" si="8"/>
        <v>0</v>
      </c>
      <c r="I81" s="61" t="str">
        <f t="shared" si="9"/>
        <v>X</v>
      </c>
      <c r="J81" s="36">
        <v>1</v>
      </c>
      <c r="K81" s="36">
        <v>520</v>
      </c>
      <c r="L81" s="36">
        <f t="shared" si="11"/>
        <v>0</v>
      </c>
      <c r="M81" s="36" t="str">
        <f t="shared" si="12"/>
        <v>X</v>
      </c>
      <c r="N81">
        <f t="shared" si="13"/>
        <v>0</v>
      </c>
    </row>
    <row r="82" spans="1:14" x14ac:dyDescent="0.3">
      <c r="A82" s="40" t="s">
        <v>171</v>
      </c>
      <c r="B82" s="56"/>
      <c r="C82" s="36">
        <v>437</v>
      </c>
      <c r="D82" s="36">
        <v>453</v>
      </c>
      <c r="E82" s="36">
        <f t="shared" si="10"/>
        <v>16</v>
      </c>
      <c r="F82" s="61">
        <v>1</v>
      </c>
      <c r="G82" s="61">
        <v>452</v>
      </c>
      <c r="H82" s="61">
        <f t="shared" si="8"/>
        <v>1</v>
      </c>
      <c r="I82" s="61" t="str">
        <f t="shared" si="9"/>
        <v>O</v>
      </c>
      <c r="J82" s="36">
        <v>1</v>
      </c>
      <c r="K82" s="36">
        <v>452</v>
      </c>
      <c r="L82" s="36">
        <f t="shared" si="11"/>
        <v>1</v>
      </c>
      <c r="M82" s="36" t="str">
        <f t="shared" si="12"/>
        <v>O</v>
      </c>
      <c r="N82">
        <f t="shared" si="13"/>
        <v>0</v>
      </c>
    </row>
    <row r="83" spans="1:14" x14ac:dyDescent="0.3">
      <c r="A83" s="40" t="s">
        <v>172</v>
      </c>
      <c r="B83" s="56"/>
      <c r="C83" s="36">
        <v>2054</v>
      </c>
      <c r="D83" s="36">
        <v>2072</v>
      </c>
      <c r="E83" s="36">
        <f t="shared" si="10"/>
        <v>18</v>
      </c>
      <c r="F83" s="61">
        <v>1</v>
      </c>
      <c r="G83" s="61">
        <v>2072</v>
      </c>
      <c r="H83" s="61">
        <f t="shared" si="8"/>
        <v>0</v>
      </c>
      <c r="I83" s="61" t="str">
        <f t="shared" si="9"/>
        <v>X</v>
      </c>
      <c r="J83" s="36">
        <v>1</v>
      </c>
      <c r="K83" s="36">
        <v>2078</v>
      </c>
      <c r="L83" s="36">
        <f t="shared" si="11"/>
        <v>-6</v>
      </c>
      <c r="M83" s="36" t="str">
        <f t="shared" si="12"/>
        <v>X</v>
      </c>
      <c r="N83">
        <f t="shared" si="13"/>
        <v>0</v>
      </c>
    </row>
    <row r="84" spans="1:14" x14ac:dyDescent="0.3">
      <c r="A84" s="40" t="s">
        <v>173</v>
      </c>
      <c r="B84" s="56"/>
      <c r="C84" s="36">
        <v>539</v>
      </c>
      <c r="D84" s="36">
        <v>555</v>
      </c>
      <c r="E84" s="36">
        <f t="shared" si="10"/>
        <v>16</v>
      </c>
      <c r="F84" s="61">
        <v>1</v>
      </c>
      <c r="G84" s="61">
        <v>553</v>
      </c>
      <c r="H84" s="61">
        <f t="shared" si="8"/>
        <v>2</v>
      </c>
      <c r="I84" s="61" t="str">
        <f t="shared" si="9"/>
        <v>O</v>
      </c>
      <c r="J84" s="36">
        <v>0</v>
      </c>
      <c r="K84" s="36"/>
      <c r="L84" s="36">
        <f t="shared" si="11"/>
        <v>555</v>
      </c>
      <c r="M84" s="36" t="str">
        <f t="shared" si="12"/>
        <v>X</v>
      </c>
      <c r="N84">
        <f t="shared" si="13"/>
        <v>1</v>
      </c>
    </row>
    <row r="85" spans="1:14" x14ac:dyDescent="0.3">
      <c r="A85" s="40" t="s">
        <v>174</v>
      </c>
      <c r="B85" s="56" t="s">
        <v>220</v>
      </c>
      <c r="C85" s="36">
        <v>955</v>
      </c>
      <c r="D85" s="36">
        <v>973</v>
      </c>
      <c r="E85" s="36">
        <f t="shared" si="10"/>
        <v>18</v>
      </c>
      <c r="F85" s="61">
        <v>1</v>
      </c>
      <c r="G85" s="61">
        <v>972</v>
      </c>
      <c r="H85" s="61">
        <f t="shared" si="8"/>
        <v>1</v>
      </c>
      <c r="I85" s="61" t="str">
        <f t="shared" si="9"/>
        <v>O</v>
      </c>
      <c r="J85" s="36">
        <v>0</v>
      </c>
      <c r="K85" s="36"/>
      <c r="L85" s="36">
        <f t="shared" si="11"/>
        <v>973</v>
      </c>
      <c r="M85" s="36" t="str">
        <f t="shared" si="12"/>
        <v>X</v>
      </c>
      <c r="N85">
        <f t="shared" si="13"/>
        <v>1</v>
      </c>
    </row>
    <row r="86" spans="1:14" x14ac:dyDescent="0.3">
      <c r="A86" s="40" t="s">
        <v>230</v>
      </c>
      <c r="B86" s="56"/>
      <c r="C86" s="36">
        <v>697</v>
      </c>
      <c r="D86" s="36">
        <v>713</v>
      </c>
      <c r="E86" s="36">
        <f t="shared" si="10"/>
        <v>16</v>
      </c>
      <c r="F86" s="61">
        <v>1</v>
      </c>
      <c r="G86" s="61">
        <v>713</v>
      </c>
      <c r="H86" s="61">
        <f t="shared" si="8"/>
        <v>0</v>
      </c>
      <c r="I86" s="61" t="str">
        <f t="shared" si="9"/>
        <v>X</v>
      </c>
      <c r="J86" s="36"/>
      <c r="K86" s="36"/>
      <c r="L86" s="36">
        <f t="shared" si="11"/>
        <v>713</v>
      </c>
      <c r="M86" s="36" t="str">
        <f t="shared" si="12"/>
        <v>X</v>
      </c>
      <c r="N86">
        <f t="shared" si="13"/>
        <v>1</v>
      </c>
    </row>
    <row r="87" spans="1:14" x14ac:dyDescent="0.3">
      <c r="A87" s="40" t="s">
        <v>175</v>
      </c>
      <c r="B87" s="56"/>
      <c r="C87" s="36">
        <v>431</v>
      </c>
      <c r="D87" s="36">
        <v>448</v>
      </c>
      <c r="E87" s="36">
        <f t="shared" si="10"/>
        <v>17</v>
      </c>
      <c r="F87" s="61">
        <v>1</v>
      </c>
      <c r="G87" s="61">
        <v>446</v>
      </c>
      <c r="H87" s="61">
        <f t="shared" si="8"/>
        <v>2</v>
      </c>
      <c r="I87" s="61" t="str">
        <f t="shared" si="9"/>
        <v>O</v>
      </c>
      <c r="J87" s="36">
        <v>0</v>
      </c>
      <c r="K87" s="36"/>
      <c r="L87" s="36">
        <f t="shared" si="11"/>
        <v>448</v>
      </c>
      <c r="M87" s="36" t="str">
        <f t="shared" si="12"/>
        <v>X</v>
      </c>
      <c r="N87">
        <f t="shared" si="13"/>
        <v>1</v>
      </c>
    </row>
    <row r="88" spans="1:14" x14ac:dyDescent="0.3">
      <c r="A88" s="40" t="s">
        <v>176</v>
      </c>
      <c r="B88" s="56" t="s">
        <v>222</v>
      </c>
      <c r="C88" s="36">
        <v>1144</v>
      </c>
      <c r="D88" s="36">
        <v>1160</v>
      </c>
      <c r="E88" s="36">
        <f t="shared" si="10"/>
        <v>16</v>
      </c>
      <c r="F88" s="61">
        <v>1</v>
      </c>
      <c r="G88" s="61">
        <v>1160</v>
      </c>
      <c r="H88" s="61">
        <f t="shared" si="8"/>
        <v>0</v>
      </c>
      <c r="I88" s="61" t="str">
        <f t="shared" si="9"/>
        <v>X</v>
      </c>
      <c r="J88" s="36">
        <v>0</v>
      </c>
      <c r="K88" s="36"/>
      <c r="L88" s="36">
        <f t="shared" si="11"/>
        <v>1160</v>
      </c>
      <c r="M88" s="36" t="str">
        <f t="shared" si="12"/>
        <v>X</v>
      </c>
      <c r="N88">
        <f t="shared" si="13"/>
        <v>1</v>
      </c>
    </row>
    <row r="89" spans="1:14" x14ac:dyDescent="0.3">
      <c r="A89" s="40" t="s">
        <v>177</v>
      </c>
      <c r="B89" s="56"/>
      <c r="C89" s="36">
        <v>721</v>
      </c>
      <c r="D89" s="36">
        <v>738</v>
      </c>
      <c r="E89" s="36">
        <f t="shared" si="10"/>
        <v>17</v>
      </c>
      <c r="F89" s="61">
        <v>1</v>
      </c>
      <c r="G89" s="61">
        <v>737</v>
      </c>
      <c r="H89" s="61">
        <f t="shared" si="8"/>
        <v>1</v>
      </c>
      <c r="I89" s="61" t="str">
        <f t="shared" si="9"/>
        <v>O</v>
      </c>
      <c r="J89" s="36">
        <v>8</v>
      </c>
      <c r="K89" s="36">
        <v>754</v>
      </c>
      <c r="L89" s="36">
        <f t="shared" si="11"/>
        <v>-16</v>
      </c>
      <c r="M89" s="36" t="str">
        <f t="shared" si="12"/>
        <v>X</v>
      </c>
      <c r="N89">
        <f t="shared" si="13"/>
        <v>-7</v>
      </c>
    </row>
    <row r="90" spans="1:14" x14ac:dyDescent="0.3">
      <c r="A90" s="40" t="s">
        <v>178</v>
      </c>
      <c r="B90" s="56"/>
      <c r="C90" s="36">
        <v>705</v>
      </c>
      <c r="D90" s="36">
        <v>721</v>
      </c>
      <c r="E90" s="36">
        <f t="shared" si="10"/>
        <v>16</v>
      </c>
      <c r="F90" s="61">
        <v>1</v>
      </c>
      <c r="G90" s="61">
        <v>721</v>
      </c>
      <c r="H90" s="61">
        <f t="shared" si="8"/>
        <v>0</v>
      </c>
      <c r="I90" s="61" t="str">
        <f t="shared" si="9"/>
        <v>X</v>
      </c>
      <c r="J90" s="36">
        <v>0</v>
      </c>
      <c r="K90" s="36"/>
      <c r="L90" s="36">
        <f t="shared" si="11"/>
        <v>721</v>
      </c>
      <c r="M90" s="36" t="str">
        <f t="shared" si="12"/>
        <v>X</v>
      </c>
      <c r="N90">
        <f t="shared" si="13"/>
        <v>1</v>
      </c>
    </row>
    <row r="91" spans="1:14" x14ac:dyDescent="0.3">
      <c r="A91" s="40" t="s">
        <v>179</v>
      </c>
      <c r="B91" s="56" t="s">
        <v>221</v>
      </c>
      <c r="C91" s="36">
        <v>1009</v>
      </c>
      <c r="D91" s="36">
        <v>1027</v>
      </c>
      <c r="E91" s="36">
        <f t="shared" si="10"/>
        <v>18</v>
      </c>
      <c r="F91" s="61">
        <v>1</v>
      </c>
      <c r="G91" s="61">
        <v>1025</v>
      </c>
      <c r="H91" s="61">
        <f t="shared" si="8"/>
        <v>2</v>
      </c>
      <c r="I91" s="61" t="str">
        <f t="shared" si="9"/>
        <v>O</v>
      </c>
      <c r="J91" s="36">
        <v>7</v>
      </c>
      <c r="K91" s="36">
        <v>1038</v>
      </c>
      <c r="L91" s="36">
        <f t="shared" si="11"/>
        <v>-11</v>
      </c>
      <c r="M91" s="36" t="str">
        <f t="shared" si="12"/>
        <v>X</v>
      </c>
      <c r="N91">
        <f t="shared" si="13"/>
        <v>-6</v>
      </c>
    </row>
    <row r="92" spans="1:14" x14ac:dyDescent="0.3">
      <c r="A92" s="40" t="s">
        <v>180</v>
      </c>
      <c r="B92" s="56"/>
      <c r="C92" s="36">
        <v>539</v>
      </c>
      <c r="D92" s="36">
        <v>559</v>
      </c>
      <c r="E92" s="36">
        <f t="shared" si="10"/>
        <v>20</v>
      </c>
      <c r="F92" s="61">
        <v>1</v>
      </c>
      <c r="G92" s="61">
        <v>557</v>
      </c>
      <c r="H92" s="61">
        <f t="shared" si="8"/>
        <v>2</v>
      </c>
      <c r="I92" s="61" t="str">
        <f t="shared" si="9"/>
        <v>O</v>
      </c>
      <c r="J92" s="36">
        <v>0</v>
      </c>
      <c r="K92" s="36"/>
      <c r="L92" s="36">
        <f t="shared" si="11"/>
        <v>559</v>
      </c>
      <c r="M92" s="36" t="str">
        <f t="shared" si="12"/>
        <v>X</v>
      </c>
      <c r="N92">
        <f t="shared" si="13"/>
        <v>1</v>
      </c>
    </row>
    <row r="93" spans="1:14" x14ac:dyDescent="0.3">
      <c r="A93" s="40" t="s">
        <v>181</v>
      </c>
      <c r="B93" s="56"/>
      <c r="C93" s="36">
        <v>406</v>
      </c>
      <c r="D93" s="36">
        <v>419</v>
      </c>
      <c r="E93" s="36">
        <f t="shared" si="10"/>
        <v>13</v>
      </c>
      <c r="F93" s="61">
        <v>1</v>
      </c>
      <c r="G93" s="61">
        <v>418</v>
      </c>
      <c r="H93" s="61">
        <f t="shared" si="8"/>
        <v>1</v>
      </c>
      <c r="I93" s="61" t="str">
        <f t="shared" si="9"/>
        <v>O</v>
      </c>
      <c r="J93" s="36">
        <v>7</v>
      </c>
      <c r="K93" s="36">
        <v>429</v>
      </c>
      <c r="L93" s="36">
        <f t="shared" si="11"/>
        <v>-10</v>
      </c>
      <c r="M93" s="36" t="str">
        <f t="shared" si="12"/>
        <v>X</v>
      </c>
      <c r="N93">
        <f t="shared" si="13"/>
        <v>-6</v>
      </c>
    </row>
    <row r="94" spans="1:14" x14ac:dyDescent="0.3">
      <c r="A94" s="40" t="s">
        <v>182</v>
      </c>
      <c r="B94" s="57" t="s">
        <v>223</v>
      </c>
      <c r="C94" s="36">
        <v>652</v>
      </c>
      <c r="D94" s="36">
        <v>670</v>
      </c>
      <c r="E94" s="36">
        <f t="shared" si="10"/>
        <v>18</v>
      </c>
      <c r="F94" s="61">
        <v>1</v>
      </c>
      <c r="G94" s="61">
        <v>666</v>
      </c>
      <c r="H94" s="61">
        <f t="shared" ref="H94:H125" si="14">D94-G94</f>
        <v>4</v>
      </c>
      <c r="I94" s="61" t="str">
        <f t="shared" ref="I94:I114" si="15">IF(AND(G94&gt;C94, G94&lt;D94), "O", "X")</f>
        <v>O</v>
      </c>
      <c r="J94" s="36">
        <v>0</v>
      </c>
      <c r="K94" s="36"/>
      <c r="L94" s="36">
        <f t="shared" si="11"/>
        <v>670</v>
      </c>
      <c r="M94" s="36" t="str">
        <f t="shared" si="12"/>
        <v>X</v>
      </c>
      <c r="N94">
        <f t="shared" si="13"/>
        <v>1</v>
      </c>
    </row>
    <row r="95" spans="1:14" x14ac:dyDescent="0.3">
      <c r="A95" s="40" t="s">
        <v>183</v>
      </c>
      <c r="B95" s="57"/>
      <c r="C95" s="36">
        <v>593</v>
      </c>
      <c r="D95" s="36">
        <v>613</v>
      </c>
      <c r="E95" s="36">
        <f t="shared" si="10"/>
        <v>20</v>
      </c>
      <c r="F95" s="61">
        <v>1</v>
      </c>
      <c r="G95" s="61">
        <v>608</v>
      </c>
      <c r="H95" s="61">
        <f t="shared" si="14"/>
        <v>5</v>
      </c>
      <c r="I95" s="61" t="str">
        <f t="shared" si="15"/>
        <v>O</v>
      </c>
      <c r="J95" s="36">
        <v>1</v>
      </c>
      <c r="K95" s="36">
        <v>613</v>
      </c>
      <c r="L95" s="36">
        <f t="shared" si="11"/>
        <v>0</v>
      </c>
      <c r="M95" s="36" t="str">
        <f t="shared" si="12"/>
        <v>X</v>
      </c>
      <c r="N95">
        <f t="shared" si="13"/>
        <v>0</v>
      </c>
    </row>
    <row r="96" spans="1:14" x14ac:dyDescent="0.3">
      <c r="A96" s="40" t="s">
        <v>184</v>
      </c>
      <c r="B96" s="57"/>
      <c r="C96" s="36">
        <v>808</v>
      </c>
      <c r="D96" s="36">
        <v>827</v>
      </c>
      <c r="E96" s="36">
        <f t="shared" si="10"/>
        <v>19</v>
      </c>
      <c r="F96" s="61">
        <v>1</v>
      </c>
      <c r="G96" s="61">
        <v>821</v>
      </c>
      <c r="H96" s="61">
        <f t="shared" si="14"/>
        <v>6</v>
      </c>
      <c r="I96" s="61" t="str">
        <f t="shared" si="15"/>
        <v>O</v>
      </c>
      <c r="J96" s="36">
        <v>1</v>
      </c>
      <c r="K96" s="36">
        <v>827</v>
      </c>
      <c r="L96" s="36">
        <f t="shared" si="11"/>
        <v>0</v>
      </c>
      <c r="M96" s="36" t="str">
        <f t="shared" si="12"/>
        <v>X</v>
      </c>
      <c r="N96">
        <f t="shared" si="13"/>
        <v>0</v>
      </c>
    </row>
    <row r="97" spans="1:14" x14ac:dyDescent="0.3">
      <c r="A97" s="40" t="s">
        <v>185</v>
      </c>
      <c r="B97" s="56" t="s">
        <v>224</v>
      </c>
      <c r="C97" s="36">
        <v>844</v>
      </c>
      <c r="D97" s="36">
        <v>861</v>
      </c>
      <c r="E97" s="36">
        <f t="shared" si="10"/>
        <v>17</v>
      </c>
      <c r="F97" s="61">
        <v>1</v>
      </c>
      <c r="G97" s="61">
        <v>859</v>
      </c>
      <c r="H97" s="61">
        <f t="shared" si="14"/>
        <v>2</v>
      </c>
      <c r="I97" s="61" t="str">
        <f t="shared" si="15"/>
        <v>O</v>
      </c>
      <c r="J97" s="36">
        <v>1</v>
      </c>
      <c r="K97" s="36">
        <v>876</v>
      </c>
      <c r="L97" s="36">
        <f t="shared" si="11"/>
        <v>-15</v>
      </c>
      <c r="M97" s="36" t="str">
        <f t="shared" si="12"/>
        <v>X</v>
      </c>
      <c r="N97">
        <f t="shared" si="13"/>
        <v>0</v>
      </c>
    </row>
    <row r="98" spans="1:14" x14ac:dyDescent="0.3">
      <c r="A98" s="40" t="s">
        <v>186</v>
      </c>
      <c r="B98" s="56"/>
      <c r="C98" s="36">
        <v>2204</v>
      </c>
      <c r="D98" s="36">
        <v>2222</v>
      </c>
      <c r="E98" s="36">
        <f t="shared" si="10"/>
        <v>18</v>
      </c>
      <c r="F98" s="61">
        <v>1</v>
      </c>
      <c r="G98" s="61">
        <v>2220</v>
      </c>
      <c r="H98" s="61">
        <f t="shared" si="14"/>
        <v>2</v>
      </c>
      <c r="I98" s="61" t="str">
        <f t="shared" si="15"/>
        <v>O</v>
      </c>
      <c r="J98" s="36">
        <v>0</v>
      </c>
      <c r="K98" s="36"/>
      <c r="L98" s="36">
        <f t="shared" si="11"/>
        <v>2222</v>
      </c>
      <c r="M98" s="36" t="str">
        <f t="shared" si="12"/>
        <v>X</v>
      </c>
      <c r="N98">
        <f t="shared" si="13"/>
        <v>1</v>
      </c>
    </row>
    <row r="99" spans="1:14" x14ac:dyDescent="0.3">
      <c r="A99" s="40" t="s">
        <v>187</v>
      </c>
      <c r="B99" s="56"/>
      <c r="C99" s="36">
        <v>379</v>
      </c>
      <c r="D99" s="36">
        <v>397</v>
      </c>
      <c r="E99" s="36">
        <f t="shared" si="10"/>
        <v>18</v>
      </c>
      <c r="F99" s="61">
        <v>1</v>
      </c>
      <c r="G99" s="61">
        <v>395</v>
      </c>
      <c r="H99" s="61">
        <f t="shared" si="14"/>
        <v>2</v>
      </c>
      <c r="I99" s="61" t="str">
        <f t="shared" si="15"/>
        <v>O</v>
      </c>
      <c r="J99" s="36">
        <v>0</v>
      </c>
      <c r="K99" s="36"/>
      <c r="L99" s="36">
        <f t="shared" si="11"/>
        <v>397</v>
      </c>
      <c r="M99" s="36" t="str">
        <f t="shared" si="12"/>
        <v>X</v>
      </c>
      <c r="N99">
        <f t="shared" si="13"/>
        <v>1</v>
      </c>
    </row>
    <row r="100" spans="1:14" x14ac:dyDescent="0.3">
      <c r="A100" s="40" t="s">
        <v>188</v>
      </c>
      <c r="B100" s="56" t="s">
        <v>225</v>
      </c>
      <c r="C100" s="36">
        <v>264</v>
      </c>
      <c r="D100" s="36">
        <v>282</v>
      </c>
      <c r="E100" s="36">
        <f t="shared" si="10"/>
        <v>18</v>
      </c>
      <c r="F100" s="61">
        <v>1</v>
      </c>
      <c r="G100" s="61">
        <v>279</v>
      </c>
      <c r="H100" s="61">
        <f t="shared" si="14"/>
        <v>3</v>
      </c>
      <c r="I100" s="61" t="str">
        <f t="shared" si="15"/>
        <v>O</v>
      </c>
      <c r="J100" s="36">
        <v>1</v>
      </c>
      <c r="K100" s="36">
        <v>279</v>
      </c>
      <c r="L100" s="36">
        <f t="shared" si="11"/>
        <v>3</v>
      </c>
      <c r="M100" s="36" t="str">
        <f t="shared" si="12"/>
        <v>O</v>
      </c>
      <c r="N100">
        <f t="shared" si="13"/>
        <v>0</v>
      </c>
    </row>
    <row r="101" spans="1:14" x14ac:dyDescent="0.3">
      <c r="A101" s="40" t="s">
        <v>189</v>
      </c>
      <c r="B101" s="56"/>
      <c r="C101" s="36">
        <v>278</v>
      </c>
      <c r="D101" s="36">
        <v>295</v>
      </c>
      <c r="E101" s="36">
        <f t="shared" si="10"/>
        <v>17</v>
      </c>
      <c r="F101" s="61">
        <v>1</v>
      </c>
      <c r="G101" s="61">
        <v>292</v>
      </c>
      <c r="H101" s="61">
        <f t="shared" si="14"/>
        <v>3</v>
      </c>
      <c r="I101" s="61" t="str">
        <f t="shared" si="15"/>
        <v>O</v>
      </c>
      <c r="J101" s="36">
        <v>1</v>
      </c>
      <c r="K101" s="36">
        <v>292</v>
      </c>
      <c r="L101" s="36">
        <f t="shared" si="11"/>
        <v>3</v>
      </c>
      <c r="M101" s="36" t="str">
        <f t="shared" si="12"/>
        <v>O</v>
      </c>
      <c r="N101">
        <f t="shared" si="13"/>
        <v>0</v>
      </c>
    </row>
    <row r="102" spans="1:14" x14ac:dyDescent="0.3">
      <c r="A102" s="40" t="s">
        <v>190</v>
      </c>
      <c r="B102" s="56"/>
      <c r="C102" s="36">
        <v>432</v>
      </c>
      <c r="D102" s="36">
        <v>450</v>
      </c>
      <c r="E102" s="36">
        <f t="shared" si="10"/>
        <v>18</v>
      </c>
      <c r="F102" s="61">
        <v>1</v>
      </c>
      <c r="G102" s="61">
        <v>447</v>
      </c>
      <c r="H102" s="61">
        <f t="shared" si="14"/>
        <v>3</v>
      </c>
      <c r="I102" s="61" t="str">
        <f t="shared" si="15"/>
        <v>O</v>
      </c>
      <c r="J102" s="36">
        <v>1</v>
      </c>
      <c r="K102" s="36">
        <v>447</v>
      </c>
      <c r="L102" s="36">
        <f t="shared" si="11"/>
        <v>3</v>
      </c>
      <c r="M102" s="36" t="str">
        <f t="shared" si="12"/>
        <v>O</v>
      </c>
      <c r="N102">
        <f t="shared" si="13"/>
        <v>0</v>
      </c>
    </row>
    <row r="103" spans="1:14" x14ac:dyDescent="0.3">
      <c r="A103" s="40" t="s">
        <v>191</v>
      </c>
      <c r="B103" s="56" t="s">
        <v>229</v>
      </c>
      <c r="C103" s="36">
        <v>595</v>
      </c>
      <c r="D103" s="36">
        <v>614</v>
      </c>
      <c r="E103" s="36">
        <f t="shared" si="10"/>
        <v>19</v>
      </c>
      <c r="F103" s="61">
        <v>1</v>
      </c>
      <c r="G103" s="61">
        <v>611</v>
      </c>
      <c r="H103" s="61">
        <f t="shared" si="14"/>
        <v>3</v>
      </c>
      <c r="I103" s="61" t="str">
        <f t="shared" si="15"/>
        <v>O</v>
      </c>
      <c r="J103" s="36">
        <v>0</v>
      </c>
      <c r="K103" s="36"/>
      <c r="L103" s="36">
        <f t="shared" si="11"/>
        <v>614</v>
      </c>
      <c r="M103" s="36" t="str">
        <f t="shared" si="12"/>
        <v>X</v>
      </c>
      <c r="N103">
        <f t="shared" si="13"/>
        <v>1</v>
      </c>
    </row>
    <row r="104" spans="1:14" x14ac:dyDescent="0.3">
      <c r="A104" s="40" t="s">
        <v>192</v>
      </c>
      <c r="B104" s="56"/>
      <c r="C104" s="36">
        <v>1042</v>
      </c>
      <c r="D104" s="36">
        <v>1059</v>
      </c>
      <c r="E104" s="36">
        <f t="shared" si="10"/>
        <v>17</v>
      </c>
      <c r="F104" s="61">
        <v>1</v>
      </c>
      <c r="G104" s="61">
        <v>1056</v>
      </c>
      <c r="H104" s="61">
        <f t="shared" si="14"/>
        <v>3</v>
      </c>
      <c r="I104" s="61" t="str">
        <f t="shared" si="15"/>
        <v>O</v>
      </c>
      <c r="J104" s="36">
        <v>0</v>
      </c>
      <c r="K104" s="36"/>
      <c r="L104" s="36">
        <f t="shared" si="11"/>
        <v>1059</v>
      </c>
      <c r="M104" s="36" t="str">
        <f t="shared" si="12"/>
        <v>X</v>
      </c>
      <c r="N104">
        <f t="shared" si="13"/>
        <v>1</v>
      </c>
    </row>
    <row r="105" spans="1:14" x14ac:dyDescent="0.3">
      <c r="A105" s="40" t="s">
        <v>193</v>
      </c>
      <c r="B105" s="56"/>
      <c r="C105" s="36">
        <v>680</v>
      </c>
      <c r="D105" s="36">
        <v>698</v>
      </c>
      <c r="E105" s="36">
        <f t="shared" si="10"/>
        <v>18</v>
      </c>
      <c r="F105" s="61">
        <v>1</v>
      </c>
      <c r="G105" s="61">
        <v>695</v>
      </c>
      <c r="H105" s="61">
        <f t="shared" si="14"/>
        <v>3</v>
      </c>
      <c r="I105" s="61" t="str">
        <f t="shared" si="15"/>
        <v>O</v>
      </c>
      <c r="J105" s="36">
        <v>0</v>
      </c>
      <c r="K105" s="36"/>
      <c r="L105" s="36">
        <f t="shared" si="11"/>
        <v>698</v>
      </c>
      <c r="M105" s="36" t="str">
        <f t="shared" si="12"/>
        <v>X</v>
      </c>
      <c r="N105">
        <f t="shared" si="13"/>
        <v>1</v>
      </c>
    </row>
    <row r="106" spans="1:14" x14ac:dyDescent="0.3">
      <c r="A106" s="40" t="s">
        <v>194</v>
      </c>
      <c r="B106" s="56" t="s">
        <v>226</v>
      </c>
      <c r="C106" s="36">
        <v>560</v>
      </c>
      <c r="D106" s="36">
        <v>580</v>
      </c>
      <c r="E106" s="36">
        <f t="shared" si="10"/>
        <v>20</v>
      </c>
      <c r="F106" s="61">
        <v>1</v>
      </c>
      <c r="G106" s="61">
        <v>576</v>
      </c>
      <c r="H106" s="61">
        <f t="shared" si="14"/>
        <v>4</v>
      </c>
      <c r="I106" s="61" t="str">
        <f t="shared" si="15"/>
        <v>O</v>
      </c>
      <c r="J106" s="36">
        <v>0</v>
      </c>
      <c r="K106" s="36"/>
      <c r="L106" s="36">
        <f t="shared" si="11"/>
        <v>580</v>
      </c>
      <c r="M106" s="36" t="str">
        <f t="shared" si="12"/>
        <v>X</v>
      </c>
      <c r="N106">
        <f t="shared" si="13"/>
        <v>1</v>
      </c>
    </row>
    <row r="107" spans="1:14" x14ac:dyDescent="0.3">
      <c r="A107" s="40" t="s">
        <v>195</v>
      </c>
      <c r="B107" s="56"/>
      <c r="C107" s="36">
        <v>521</v>
      </c>
      <c r="D107" s="36">
        <v>540</v>
      </c>
      <c r="E107" s="36">
        <f t="shared" si="10"/>
        <v>19</v>
      </c>
      <c r="F107" s="61">
        <v>1</v>
      </c>
      <c r="G107" s="61">
        <v>537</v>
      </c>
      <c r="H107" s="61">
        <f t="shared" si="14"/>
        <v>3</v>
      </c>
      <c r="I107" s="61" t="str">
        <f t="shared" si="15"/>
        <v>O</v>
      </c>
      <c r="J107" s="36">
        <v>1</v>
      </c>
      <c r="K107" s="36">
        <v>557</v>
      </c>
      <c r="L107" s="36">
        <f t="shared" si="11"/>
        <v>-17</v>
      </c>
      <c r="M107" s="36" t="str">
        <f t="shared" si="12"/>
        <v>X</v>
      </c>
      <c r="N107">
        <f t="shared" si="13"/>
        <v>0</v>
      </c>
    </row>
    <row r="108" spans="1:14" x14ac:dyDescent="0.3">
      <c r="A108" s="40" t="s">
        <v>196</v>
      </c>
      <c r="B108" s="56"/>
      <c r="C108" s="36">
        <v>512</v>
      </c>
      <c r="D108" s="36">
        <v>530</v>
      </c>
      <c r="E108" s="36">
        <f t="shared" si="10"/>
        <v>18</v>
      </c>
      <c r="F108" s="61">
        <v>1</v>
      </c>
      <c r="G108" s="61">
        <v>527</v>
      </c>
      <c r="H108" s="61">
        <f t="shared" si="14"/>
        <v>3</v>
      </c>
      <c r="I108" s="61" t="str">
        <f t="shared" si="15"/>
        <v>O</v>
      </c>
      <c r="J108" s="36">
        <v>0</v>
      </c>
      <c r="K108" s="36"/>
      <c r="L108" s="36">
        <f t="shared" si="11"/>
        <v>530</v>
      </c>
      <c r="M108" s="36" t="str">
        <f t="shared" si="12"/>
        <v>X</v>
      </c>
      <c r="N108">
        <f t="shared" si="13"/>
        <v>1</v>
      </c>
    </row>
    <row r="109" spans="1:14" x14ac:dyDescent="0.3">
      <c r="A109" s="40" t="s">
        <v>197</v>
      </c>
      <c r="B109" s="56" t="s">
        <v>227</v>
      </c>
      <c r="C109" s="36">
        <v>374</v>
      </c>
      <c r="D109" s="36">
        <v>393</v>
      </c>
      <c r="E109" s="36">
        <f t="shared" si="10"/>
        <v>19</v>
      </c>
      <c r="F109" s="61">
        <v>1</v>
      </c>
      <c r="G109" s="61">
        <v>388</v>
      </c>
      <c r="H109" s="61">
        <f t="shared" si="14"/>
        <v>5</v>
      </c>
      <c r="I109" s="61" t="str">
        <f t="shared" si="15"/>
        <v>O</v>
      </c>
      <c r="J109" s="36">
        <v>1</v>
      </c>
      <c r="K109" s="36">
        <v>388</v>
      </c>
      <c r="L109" s="36">
        <f t="shared" si="11"/>
        <v>5</v>
      </c>
      <c r="M109" s="36" t="str">
        <f t="shared" si="12"/>
        <v>O</v>
      </c>
      <c r="N109">
        <f t="shared" si="13"/>
        <v>0</v>
      </c>
    </row>
    <row r="110" spans="1:14" x14ac:dyDescent="0.3">
      <c r="A110" s="40" t="s">
        <v>198</v>
      </c>
      <c r="B110" s="56"/>
      <c r="C110" s="36">
        <v>296</v>
      </c>
      <c r="D110" s="36">
        <v>314</v>
      </c>
      <c r="E110" s="36">
        <f t="shared" si="10"/>
        <v>18</v>
      </c>
      <c r="F110" s="61">
        <v>1</v>
      </c>
      <c r="G110" s="61">
        <v>309</v>
      </c>
      <c r="H110" s="61">
        <f t="shared" si="14"/>
        <v>5</v>
      </c>
      <c r="I110" s="61" t="str">
        <f t="shared" si="15"/>
        <v>O</v>
      </c>
      <c r="J110" s="36">
        <v>1</v>
      </c>
      <c r="K110" s="36">
        <v>309</v>
      </c>
      <c r="L110" s="36">
        <f t="shared" si="11"/>
        <v>5</v>
      </c>
      <c r="M110" s="36" t="str">
        <f t="shared" si="12"/>
        <v>O</v>
      </c>
      <c r="N110">
        <f t="shared" si="13"/>
        <v>0</v>
      </c>
    </row>
    <row r="111" spans="1:14" x14ac:dyDescent="0.3">
      <c r="A111" s="40" t="s">
        <v>199</v>
      </c>
      <c r="B111" s="56"/>
      <c r="C111" s="36">
        <v>356</v>
      </c>
      <c r="D111" s="36">
        <v>375</v>
      </c>
      <c r="E111" s="36">
        <f t="shared" si="10"/>
        <v>19</v>
      </c>
      <c r="F111" s="61">
        <v>1</v>
      </c>
      <c r="G111" s="61">
        <v>372</v>
      </c>
      <c r="H111" s="61">
        <f t="shared" si="14"/>
        <v>3</v>
      </c>
      <c r="I111" s="61" t="str">
        <f t="shared" si="15"/>
        <v>O</v>
      </c>
      <c r="J111" s="36">
        <v>1</v>
      </c>
      <c r="K111" s="36">
        <v>372</v>
      </c>
      <c r="L111" s="36">
        <f t="shared" si="11"/>
        <v>3</v>
      </c>
      <c r="M111" s="36" t="str">
        <f t="shared" si="12"/>
        <v>O</v>
      </c>
      <c r="N111">
        <f t="shared" si="13"/>
        <v>0</v>
      </c>
    </row>
    <row r="112" spans="1:14" x14ac:dyDescent="0.3">
      <c r="A112" s="40" t="s">
        <v>200</v>
      </c>
      <c r="B112" s="57" t="s">
        <v>228</v>
      </c>
      <c r="C112" s="36">
        <v>674</v>
      </c>
      <c r="D112" s="36">
        <v>693</v>
      </c>
      <c r="E112" s="36">
        <f t="shared" si="10"/>
        <v>19</v>
      </c>
      <c r="F112" s="61">
        <v>1</v>
      </c>
      <c r="G112" s="61">
        <v>689</v>
      </c>
      <c r="H112" s="61">
        <f t="shared" si="14"/>
        <v>4</v>
      </c>
      <c r="I112" s="61" t="str">
        <f t="shared" si="15"/>
        <v>O</v>
      </c>
      <c r="J112" s="36">
        <v>1</v>
      </c>
      <c r="K112" s="36">
        <v>693</v>
      </c>
      <c r="L112" s="36">
        <f t="shared" si="11"/>
        <v>0</v>
      </c>
      <c r="M112" s="36" t="str">
        <f t="shared" si="12"/>
        <v>X</v>
      </c>
      <c r="N112">
        <f t="shared" si="13"/>
        <v>0</v>
      </c>
    </row>
    <row r="113" spans="1:14" x14ac:dyDescent="0.3">
      <c r="A113" s="40" t="s">
        <v>201</v>
      </c>
      <c r="B113" s="57"/>
      <c r="C113" s="36">
        <v>564</v>
      </c>
      <c r="D113" s="36">
        <v>584</v>
      </c>
      <c r="E113" s="36">
        <f t="shared" si="10"/>
        <v>20</v>
      </c>
      <c r="F113" s="61">
        <v>1</v>
      </c>
      <c r="G113" s="61">
        <v>579</v>
      </c>
      <c r="H113" s="61">
        <f t="shared" si="14"/>
        <v>5</v>
      </c>
      <c r="I113" s="61" t="str">
        <f t="shared" si="15"/>
        <v>O</v>
      </c>
      <c r="J113" s="36">
        <v>1</v>
      </c>
      <c r="K113" s="36">
        <v>583</v>
      </c>
      <c r="L113" s="36">
        <f t="shared" si="11"/>
        <v>1</v>
      </c>
      <c r="M113" s="36" t="str">
        <f t="shared" si="12"/>
        <v>O</v>
      </c>
      <c r="N113">
        <f t="shared" si="13"/>
        <v>0</v>
      </c>
    </row>
    <row r="114" spans="1:14" x14ac:dyDescent="0.3">
      <c r="A114" s="40" t="s">
        <v>202</v>
      </c>
      <c r="B114" s="57"/>
      <c r="C114" s="36">
        <v>459</v>
      </c>
      <c r="D114" s="36">
        <v>479</v>
      </c>
      <c r="E114" s="36">
        <f t="shared" si="10"/>
        <v>20</v>
      </c>
      <c r="F114" s="61">
        <v>1</v>
      </c>
      <c r="G114" s="61">
        <v>474</v>
      </c>
      <c r="H114" s="61">
        <f t="shared" si="14"/>
        <v>5</v>
      </c>
      <c r="I114" s="61" t="str">
        <f t="shared" si="15"/>
        <v>O</v>
      </c>
      <c r="J114" s="36">
        <v>1</v>
      </c>
      <c r="K114" s="36">
        <v>479</v>
      </c>
      <c r="L114" s="36">
        <f t="shared" si="11"/>
        <v>0</v>
      </c>
      <c r="M114" s="36" t="str">
        <f t="shared" si="12"/>
        <v>X</v>
      </c>
      <c r="N114">
        <f t="shared" si="13"/>
        <v>0</v>
      </c>
    </row>
    <row r="115" spans="1:14" x14ac:dyDescent="0.3">
      <c r="A115" s="42"/>
      <c r="B115" s="43"/>
      <c r="C115" s="39"/>
      <c r="D115" s="39"/>
      <c r="E115" s="39"/>
      <c r="F115" s="63"/>
      <c r="G115" s="63"/>
      <c r="H115" s="63"/>
      <c r="I115" s="63"/>
      <c r="L115" s="39"/>
    </row>
    <row r="116" spans="1:14" x14ac:dyDescent="0.3">
      <c r="A116" s="36" t="s">
        <v>412</v>
      </c>
      <c r="B116" s="53" t="s">
        <v>236</v>
      </c>
      <c r="C116" s="36">
        <v>1316</v>
      </c>
      <c r="D116" s="36">
        <v>1336</v>
      </c>
      <c r="E116" s="36">
        <f t="shared" si="10"/>
        <v>20</v>
      </c>
      <c r="F116" s="61">
        <v>1</v>
      </c>
      <c r="G116" s="61">
        <v>1336</v>
      </c>
      <c r="H116" s="61">
        <f t="shared" ref="H116:H127" si="16">D116-G116</f>
        <v>0</v>
      </c>
      <c r="I116" s="61" t="str">
        <f t="shared" ref="I116:I127" si="17">IF(AND(G116&gt;C116, G116&lt;D116), "O", "X")</f>
        <v>X</v>
      </c>
      <c r="J116" s="36">
        <v>0</v>
      </c>
      <c r="K116" s="36"/>
      <c r="L116" s="36">
        <f>$D116-K116</f>
        <v>1336</v>
      </c>
      <c r="M116" s="36" t="s">
        <v>47</v>
      </c>
      <c r="N116">
        <f>F116-N128116</f>
        <v>1</v>
      </c>
    </row>
    <row r="117" spans="1:14" x14ac:dyDescent="0.3">
      <c r="A117" s="36" t="s">
        <v>414</v>
      </c>
      <c r="B117" s="54"/>
      <c r="C117" s="36">
        <v>197</v>
      </c>
      <c r="D117" s="36">
        <v>216</v>
      </c>
      <c r="E117" s="36">
        <f>D117-C117</f>
        <v>19</v>
      </c>
      <c r="F117" s="61">
        <v>0</v>
      </c>
      <c r="G117" s="61"/>
      <c r="H117" s="61">
        <f t="shared" si="16"/>
        <v>216</v>
      </c>
      <c r="I117" s="61" t="str">
        <f t="shared" si="17"/>
        <v>X</v>
      </c>
      <c r="J117" s="36">
        <v>0</v>
      </c>
      <c r="K117" s="36"/>
      <c r="L117" s="36">
        <f t="shared" si="11"/>
        <v>216</v>
      </c>
      <c r="M117" s="36" t="str">
        <f t="shared" si="12"/>
        <v>X</v>
      </c>
      <c r="N117">
        <f t="shared" si="13"/>
        <v>0</v>
      </c>
    </row>
    <row r="118" spans="1:14" x14ac:dyDescent="0.3">
      <c r="A118" s="36" t="s">
        <v>413</v>
      </c>
      <c r="B118" s="55"/>
      <c r="C118" s="36">
        <v>308</v>
      </c>
      <c r="D118" s="36">
        <v>329</v>
      </c>
      <c r="E118" s="36">
        <f t="shared" si="10"/>
        <v>21</v>
      </c>
      <c r="F118" s="61">
        <v>1</v>
      </c>
      <c r="G118" s="61">
        <v>329</v>
      </c>
      <c r="H118" s="61">
        <f t="shared" si="16"/>
        <v>0</v>
      </c>
      <c r="I118" s="61" t="str">
        <f t="shared" si="17"/>
        <v>X</v>
      </c>
      <c r="J118" s="36">
        <v>0</v>
      </c>
      <c r="K118" s="36"/>
      <c r="L118" s="36">
        <f t="shared" si="11"/>
        <v>329</v>
      </c>
      <c r="M118" s="36" t="str">
        <f t="shared" si="12"/>
        <v>X</v>
      </c>
      <c r="N118">
        <f t="shared" si="13"/>
        <v>1</v>
      </c>
    </row>
    <row r="119" spans="1:14" x14ac:dyDescent="0.3">
      <c r="A119" s="36" t="s">
        <v>415</v>
      </c>
      <c r="B119" s="53" t="s">
        <v>237</v>
      </c>
      <c r="C119" s="36">
        <v>163</v>
      </c>
      <c r="D119" s="36">
        <v>188</v>
      </c>
      <c r="E119" s="36">
        <f>D119-C119</f>
        <v>25</v>
      </c>
      <c r="F119" s="61">
        <v>0</v>
      </c>
      <c r="G119" s="61">
        <v>0</v>
      </c>
      <c r="H119" s="61">
        <f t="shared" si="16"/>
        <v>188</v>
      </c>
      <c r="I119" s="61" t="str">
        <f t="shared" si="17"/>
        <v>X</v>
      </c>
      <c r="J119" s="36">
        <v>0</v>
      </c>
      <c r="K119" s="36"/>
      <c r="L119" s="36">
        <f t="shared" si="11"/>
        <v>188</v>
      </c>
      <c r="M119" s="36" t="str">
        <f t="shared" si="12"/>
        <v>X</v>
      </c>
      <c r="N119">
        <f t="shared" si="13"/>
        <v>0</v>
      </c>
    </row>
    <row r="120" spans="1:14" x14ac:dyDescent="0.3">
      <c r="A120" s="36" t="s">
        <v>366</v>
      </c>
      <c r="B120" s="54"/>
      <c r="C120" s="36">
        <v>177</v>
      </c>
      <c r="D120" s="36">
        <v>205</v>
      </c>
      <c r="E120" s="36">
        <f t="shared" si="10"/>
        <v>28</v>
      </c>
      <c r="F120" s="61">
        <v>3</v>
      </c>
      <c r="G120" s="61">
        <v>205</v>
      </c>
      <c r="H120" s="61">
        <f t="shared" si="16"/>
        <v>0</v>
      </c>
      <c r="I120" s="61" t="str">
        <f t="shared" si="17"/>
        <v>X</v>
      </c>
      <c r="J120" s="36">
        <v>0</v>
      </c>
      <c r="K120" s="36"/>
      <c r="L120" s="36">
        <f t="shared" si="11"/>
        <v>205</v>
      </c>
      <c r="M120" s="36" t="str">
        <f t="shared" si="12"/>
        <v>X</v>
      </c>
      <c r="N120">
        <f t="shared" si="13"/>
        <v>3</v>
      </c>
    </row>
    <row r="121" spans="1:14" x14ac:dyDescent="0.3">
      <c r="A121" s="36" t="s">
        <v>367</v>
      </c>
      <c r="B121" s="55"/>
      <c r="C121" s="36">
        <v>224</v>
      </c>
      <c r="D121" s="36">
        <v>248</v>
      </c>
      <c r="E121" s="36">
        <f t="shared" si="10"/>
        <v>24</v>
      </c>
      <c r="F121" s="61">
        <v>3</v>
      </c>
      <c r="G121" s="61">
        <v>248</v>
      </c>
      <c r="H121" s="61">
        <f t="shared" si="16"/>
        <v>0</v>
      </c>
      <c r="I121" s="61" t="str">
        <f t="shared" si="17"/>
        <v>X</v>
      </c>
      <c r="J121" s="36">
        <v>0</v>
      </c>
      <c r="K121" s="36"/>
      <c r="L121" s="36">
        <f t="shared" si="11"/>
        <v>248</v>
      </c>
      <c r="M121" s="36" t="str">
        <f t="shared" si="12"/>
        <v>X</v>
      </c>
      <c r="N121">
        <f t="shared" si="13"/>
        <v>3</v>
      </c>
    </row>
    <row r="122" spans="1:14" x14ac:dyDescent="0.3">
      <c r="A122" s="36" t="s">
        <v>240</v>
      </c>
      <c r="B122" s="53" t="s">
        <v>238</v>
      </c>
      <c r="C122" s="36">
        <v>936</v>
      </c>
      <c r="D122" s="36">
        <v>957</v>
      </c>
      <c r="E122" s="36">
        <f t="shared" si="10"/>
        <v>21</v>
      </c>
      <c r="F122" s="61">
        <v>0</v>
      </c>
      <c r="G122" s="61"/>
      <c r="H122" s="61">
        <f t="shared" si="16"/>
        <v>957</v>
      </c>
      <c r="I122" s="61" t="str">
        <f t="shared" si="17"/>
        <v>X</v>
      </c>
      <c r="J122" s="36">
        <v>0</v>
      </c>
      <c r="K122" s="36"/>
      <c r="L122" s="36">
        <f t="shared" si="11"/>
        <v>957</v>
      </c>
      <c r="M122" s="36" t="str">
        <f t="shared" si="12"/>
        <v>X</v>
      </c>
      <c r="N122">
        <f t="shared" si="13"/>
        <v>0</v>
      </c>
    </row>
    <row r="123" spans="1:14" x14ac:dyDescent="0.3">
      <c r="A123" s="36" t="s">
        <v>234</v>
      </c>
      <c r="B123" s="54"/>
      <c r="C123" s="36">
        <v>420</v>
      </c>
      <c r="D123" s="36">
        <v>446</v>
      </c>
      <c r="E123" s="36">
        <f t="shared" si="10"/>
        <v>26</v>
      </c>
      <c r="F123" s="61">
        <v>0</v>
      </c>
      <c r="G123" s="61"/>
      <c r="H123" s="61">
        <f t="shared" si="16"/>
        <v>446</v>
      </c>
      <c r="I123" s="61" t="str">
        <f t="shared" si="17"/>
        <v>X</v>
      </c>
      <c r="J123" s="36">
        <v>0</v>
      </c>
      <c r="K123" s="36"/>
      <c r="L123" s="36">
        <f t="shared" si="11"/>
        <v>446</v>
      </c>
      <c r="M123" s="36" t="str">
        <f t="shared" si="12"/>
        <v>X</v>
      </c>
      <c r="N123">
        <f t="shared" si="13"/>
        <v>0</v>
      </c>
    </row>
    <row r="124" spans="1:14" x14ac:dyDescent="0.3">
      <c r="A124" s="36" t="s">
        <v>235</v>
      </c>
      <c r="B124" s="55"/>
      <c r="C124" s="36">
        <v>171</v>
      </c>
      <c r="D124" s="36">
        <v>189</v>
      </c>
      <c r="E124" s="36">
        <f t="shared" si="10"/>
        <v>18</v>
      </c>
      <c r="F124" s="61">
        <v>1</v>
      </c>
      <c r="G124" s="61">
        <v>189</v>
      </c>
      <c r="H124" s="61">
        <f t="shared" si="16"/>
        <v>0</v>
      </c>
      <c r="I124" s="61" t="str">
        <f t="shared" si="17"/>
        <v>X</v>
      </c>
      <c r="J124" s="36">
        <v>0</v>
      </c>
      <c r="K124" s="36"/>
      <c r="L124" s="36">
        <f t="shared" si="11"/>
        <v>189</v>
      </c>
      <c r="M124" s="36" t="str">
        <f t="shared" si="12"/>
        <v>X</v>
      </c>
      <c r="N124">
        <f t="shared" si="13"/>
        <v>1</v>
      </c>
    </row>
    <row r="125" spans="1:14" x14ac:dyDescent="0.3">
      <c r="A125" s="36" t="s">
        <v>233</v>
      </c>
      <c r="B125" s="56" t="s">
        <v>239</v>
      </c>
      <c r="C125" s="36">
        <v>244</v>
      </c>
      <c r="D125" s="36">
        <v>263</v>
      </c>
      <c r="E125" s="36">
        <f t="shared" si="10"/>
        <v>19</v>
      </c>
      <c r="F125" s="61">
        <v>1</v>
      </c>
      <c r="G125" s="61">
        <v>263</v>
      </c>
      <c r="H125" s="61">
        <f t="shared" si="16"/>
        <v>0</v>
      </c>
      <c r="I125" s="61" t="str">
        <f t="shared" si="17"/>
        <v>X</v>
      </c>
      <c r="J125" s="36">
        <v>0</v>
      </c>
      <c r="K125" s="36"/>
      <c r="L125" s="36">
        <f t="shared" si="11"/>
        <v>263</v>
      </c>
      <c r="M125" s="36" t="str">
        <f t="shared" si="12"/>
        <v>X</v>
      </c>
      <c r="N125">
        <f t="shared" si="13"/>
        <v>1</v>
      </c>
    </row>
    <row r="126" spans="1:14" x14ac:dyDescent="0.3">
      <c r="A126" s="36" t="s">
        <v>241</v>
      </c>
      <c r="B126" s="56"/>
      <c r="C126" s="36">
        <v>322</v>
      </c>
      <c r="D126" s="36">
        <v>341</v>
      </c>
      <c r="E126" s="36">
        <f t="shared" si="10"/>
        <v>19</v>
      </c>
      <c r="F126" s="61">
        <v>1</v>
      </c>
      <c r="G126" s="61">
        <v>341</v>
      </c>
      <c r="H126" s="61">
        <f t="shared" si="16"/>
        <v>0</v>
      </c>
      <c r="I126" s="61" t="str">
        <f t="shared" si="17"/>
        <v>X</v>
      </c>
      <c r="J126" s="36">
        <v>0</v>
      </c>
      <c r="K126" s="36"/>
      <c r="L126" s="36">
        <f t="shared" si="11"/>
        <v>341</v>
      </c>
      <c r="M126" s="36" t="str">
        <f t="shared" si="12"/>
        <v>X</v>
      </c>
      <c r="N126">
        <f t="shared" si="13"/>
        <v>1</v>
      </c>
    </row>
    <row r="127" spans="1:14" x14ac:dyDescent="0.3">
      <c r="A127" s="36" t="s">
        <v>232</v>
      </c>
      <c r="B127" s="56"/>
      <c r="C127" s="36">
        <v>262</v>
      </c>
      <c r="D127" s="36">
        <v>281</v>
      </c>
      <c r="E127" s="36">
        <f t="shared" si="10"/>
        <v>19</v>
      </c>
      <c r="F127" s="61">
        <v>0</v>
      </c>
      <c r="G127" s="61"/>
      <c r="H127" s="61">
        <f t="shared" si="16"/>
        <v>281</v>
      </c>
      <c r="I127" s="61" t="str">
        <f t="shared" si="17"/>
        <v>X</v>
      </c>
      <c r="J127" s="36">
        <v>0</v>
      </c>
      <c r="K127" s="36"/>
      <c r="L127" s="36">
        <f t="shared" si="11"/>
        <v>281</v>
      </c>
      <c r="M127" s="36" t="str">
        <f t="shared" si="12"/>
        <v>X</v>
      </c>
      <c r="N127">
        <f t="shared" si="13"/>
        <v>0</v>
      </c>
    </row>
    <row r="128" spans="1:14" x14ac:dyDescent="0.3">
      <c r="F128" s="64">
        <f>COUNTIF(F5:F127,0)</f>
        <v>18</v>
      </c>
      <c r="G128" s="62"/>
      <c r="H128" s="62"/>
      <c r="I128" s="64">
        <f>COUNTIF(I5:I127,"X")</f>
        <v>43</v>
      </c>
      <c r="J128" s="44">
        <f>COUNTIF(J5:J127,0)</f>
        <v>47</v>
      </c>
      <c r="M128" s="44">
        <f>COUNTIF(M5:M127,"X")</f>
        <v>69</v>
      </c>
    </row>
    <row r="129" spans="6:13" x14ac:dyDescent="0.3">
      <c r="F129" s="62">
        <f>I128-F128</f>
        <v>25</v>
      </c>
      <c r="G129" s="62"/>
      <c r="H129" s="62"/>
      <c r="I129" s="64">
        <f>COUNTIF(I6:I128,"O")</f>
        <v>77</v>
      </c>
      <c r="J129">
        <f>M128-J128</f>
        <v>22</v>
      </c>
      <c r="M129" s="44">
        <f>COUNTIF(M6:M128,"O")</f>
        <v>52</v>
      </c>
    </row>
  </sheetData>
  <mergeCells count="49">
    <mergeCell ref="B5:B8"/>
    <mergeCell ref="B9:B12"/>
    <mergeCell ref="B13:B14"/>
    <mergeCell ref="B15:B16"/>
    <mergeCell ref="B17:B18"/>
    <mergeCell ref="B19:B20"/>
    <mergeCell ref="B21:B22"/>
    <mergeCell ref="B23:B24"/>
    <mergeCell ref="B25:B28"/>
    <mergeCell ref="B30:B32"/>
    <mergeCell ref="B36:B37"/>
    <mergeCell ref="B33:B35"/>
    <mergeCell ref="B38:B41"/>
    <mergeCell ref="B42:B44"/>
    <mergeCell ref="B45:B47"/>
    <mergeCell ref="B85:B87"/>
    <mergeCell ref="B48:B50"/>
    <mergeCell ref="B51:B53"/>
    <mergeCell ref="B54:B56"/>
    <mergeCell ref="B57:B61"/>
    <mergeCell ref="B62:B65"/>
    <mergeCell ref="B66:B68"/>
    <mergeCell ref="B69:B71"/>
    <mergeCell ref="B72:B74"/>
    <mergeCell ref="B75:B77"/>
    <mergeCell ref="B78:B80"/>
    <mergeCell ref="B81:B84"/>
    <mergeCell ref="B88:B90"/>
    <mergeCell ref="B91:B93"/>
    <mergeCell ref="B94:B96"/>
    <mergeCell ref="B97:B99"/>
    <mergeCell ref="B100:B102"/>
    <mergeCell ref="B122:B124"/>
    <mergeCell ref="B125:B127"/>
    <mergeCell ref="B103:B105"/>
    <mergeCell ref="B106:B108"/>
    <mergeCell ref="B109:B111"/>
    <mergeCell ref="B112:B114"/>
    <mergeCell ref="B116:B118"/>
    <mergeCell ref="B119:B121"/>
    <mergeCell ref="A3:A4"/>
    <mergeCell ref="B3:B4"/>
    <mergeCell ref="C3:C4"/>
    <mergeCell ref="D3:D4"/>
    <mergeCell ref="E3:E4"/>
    <mergeCell ref="J2:M2"/>
    <mergeCell ref="J3:M3"/>
    <mergeCell ref="F3:I3"/>
    <mergeCell ref="F2:I2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209EA-B1D0-4718-A828-91EE3DF03EDC}">
  <dimension ref="A1:M98"/>
  <sheetViews>
    <sheetView topLeftCell="A22" zoomScale="115" zoomScaleNormal="115" workbookViewId="0">
      <pane xSplit="5" topLeftCell="H1" activePane="topRight" state="frozen"/>
      <selection activeCell="A19" sqref="A19"/>
      <selection pane="topRight" activeCell="A51" sqref="A51"/>
    </sheetView>
  </sheetViews>
  <sheetFormatPr defaultRowHeight="16.5" x14ac:dyDescent="0.3"/>
  <cols>
    <col min="1" max="1" width="40.5" bestFit="1" customWidth="1"/>
    <col min="2" max="2" width="48.25" style="6" customWidth="1"/>
    <col min="3" max="3" width="11.625" hidden="1" customWidth="1"/>
    <col min="4" max="4" width="0" hidden="1" customWidth="1"/>
    <col min="5" max="5" width="11" hidden="1" customWidth="1"/>
    <col min="8" max="8" width="19" customWidth="1"/>
    <col min="12" max="12" width="19" customWidth="1"/>
  </cols>
  <sheetData>
    <row r="1" spans="1:13" ht="31.5" x14ac:dyDescent="0.3">
      <c r="A1" s="1" t="s">
        <v>78</v>
      </c>
      <c r="B1" s="17"/>
    </row>
    <row r="2" spans="1:13" ht="162.75" customHeight="1" x14ac:dyDescent="0.3">
      <c r="A2" s="3"/>
      <c r="B2" s="46"/>
      <c r="C2" t="s">
        <v>116</v>
      </c>
      <c r="F2" s="73" t="s">
        <v>420</v>
      </c>
      <c r="G2" s="73"/>
      <c r="H2" s="73"/>
      <c r="I2" s="73"/>
      <c r="J2" s="73" t="s">
        <v>421</v>
      </c>
      <c r="K2" s="73"/>
      <c r="L2" s="73"/>
      <c r="M2" s="73"/>
    </row>
    <row r="3" spans="1:13" ht="30" customHeight="1" x14ac:dyDescent="0.3">
      <c r="A3" s="51" t="s">
        <v>0</v>
      </c>
      <c r="B3" s="52" t="s">
        <v>242</v>
      </c>
      <c r="C3" s="52" t="s">
        <v>103</v>
      </c>
      <c r="D3" s="52" t="s">
        <v>102</v>
      </c>
      <c r="E3" s="52" t="s">
        <v>118</v>
      </c>
      <c r="F3" s="65" t="s">
        <v>406</v>
      </c>
      <c r="G3" s="65"/>
      <c r="H3" s="65"/>
      <c r="I3" s="65"/>
      <c r="J3" s="51" t="s">
        <v>407</v>
      </c>
      <c r="K3" s="51"/>
      <c r="L3" s="51"/>
      <c r="M3" s="51"/>
    </row>
    <row r="4" spans="1:13" x14ac:dyDescent="0.3">
      <c r="A4" s="51"/>
      <c r="B4" s="52"/>
      <c r="C4" s="52"/>
      <c r="D4" s="52"/>
      <c r="E4" s="52"/>
      <c r="F4" s="66" t="s">
        <v>113</v>
      </c>
      <c r="G4" s="66" t="s">
        <v>114</v>
      </c>
      <c r="H4" s="66" t="s">
        <v>117</v>
      </c>
      <c r="I4" s="66" t="s">
        <v>119</v>
      </c>
      <c r="J4" s="18" t="s">
        <v>113</v>
      </c>
      <c r="K4" s="18" t="s">
        <v>114</v>
      </c>
      <c r="L4" s="18" t="s">
        <v>117</v>
      </c>
      <c r="M4" s="18" t="s">
        <v>119</v>
      </c>
    </row>
    <row r="5" spans="1:13" x14ac:dyDescent="0.3">
      <c r="A5" s="37" t="s">
        <v>79</v>
      </c>
      <c r="B5" s="56" t="s">
        <v>104</v>
      </c>
      <c r="C5" s="36">
        <v>242</v>
      </c>
      <c r="D5" s="36">
        <v>274</v>
      </c>
      <c r="E5" s="36">
        <f>D5-C5</f>
        <v>32</v>
      </c>
      <c r="F5" s="61">
        <v>1</v>
      </c>
      <c r="G5" s="61">
        <v>257</v>
      </c>
      <c r="H5" s="61">
        <f>$D5-G5</f>
        <v>17</v>
      </c>
      <c r="I5" s="61" t="str">
        <f>IF(AND($G5&gt;$C5, $G5&lt;$D5), "O", "X")</f>
        <v>O</v>
      </c>
      <c r="J5" s="36">
        <v>0</v>
      </c>
      <c r="K5" s="36"/>
      <c r="L5" s="36">
        <f>$D5-K5</f>
        <v>274</v>
      </c>
      <c r="M5" s="36" t="str">
        <f>IF(AND($K5&gt;$C5, $K5&lt;$D5), "O", "X")</f>
        <v>X</v>
      </c>
    </row>
    <row r="6" spans="1:13" x14ac:dyDescent="0.3">
      <c r="A6" s="37" t="s">
        <v>80</v>
      </c>
      <c r="B6" s="56"/>
      <c r="C6" s="36">
        <v>138</v>
      </c>
      <c r="D6" s="36">
        <v>168</v>
      </c>
      <c r="E6" s="36">
        <f t="shared" ref="E6:E57" si="0">D6-C6</f>
        <v>30</v>
      </c>
      <c r="F6" s="61">
        <v>1</v>
      </c>
      <c r="G6" s="61">
        <v>155</v>
      </c>
      <c r="H6" s="61">
        <f t="shared" ref="H6:H16" si="1">D6-G6</f>
        <v>13</v>
      </c>
      <c r="I6" s="61" t="str">
        <f t="shared" ref="I6:I9" si="2">IF(AND(G6&gt;C6, G6&lt;D6), "O", "X")</f>
        <v>O</v>
      </c>
      <c r="J6" s="36">
        <v>0</v>
      </c>
      <c r="K6" s="36"/>
      <c r="L6" s="36">
        <f t="shared" ref="L6:L57" si="3">$D6-K6</f>
        <v>168</v>
      </c>
      <c r="M6" s="36" t="str">
        <f t="shared" ref="M6:M57" si="4">IF(AND($K6&gt;$C6, $K6&lt;$D6), "O", "X")</f>
        <v>X</v>
      </c>
    </row>
    <row r="7" spans="1:13" x14ac:dyDescent="0.3">
      <c r="A7" s="37" t="s">
        <v>81</v>
      </c>
      <c r="B7" s="56"/>
      <c r="C7" s="36">
        <v>132</v>
      </c>
      <c r="D7" s="36">
        <v>162</v>
      </c>
      <c r="E7" s="36">
        <f t="shared" si="0"/>
        <v>30</v>
      </c>
      <c r="F7" s="61">
        <v>1</v>
      </c>
      <c r="G7" s="61">
        <v>155</v>
      </c>
      <c r="H7" s="61">
        <f t="shared" si="1"/>
        <v>7</v>
      </c>
      <c r="I7" s="61" t="str">
        <f t="shared" si="2"/>
        <v>O</v>
      </c>
      <c r="J7" s="36">
        <v>1</v>
      </c>
      <c r="K7" s="36">
        <v>155</v>
      </c>
      <c r="L7" s="36">
        <f t="shared" si="3"/>
        <v>7</v>
      </c>
      <c r="M7" s="36" t="str">
        <f t="shared" si="4"/>
        <v>O</v>
      </c>
    </row>
    <row r="8" spans="1:13" x14ac:dyDescent="0.3">
      <c r="A8" s="37" t="s">
        <v>82</v>
      </c>
      <c r="B8" s="56"/>
      <c r="C8" s="36">
        <v>136</v>
      </c>
      <c r="D8" s="36">
        <v>182</v>
      </c>
      <c r="E8" s="36">
        <f t="shared" si="0"/>
        <v>46</v>
      </c>
      <c r="F8" s="61">
        <v>1</v>
      </c>
      <c r="G8" s="61">
        <v>153</v>
      </c>
      <c r="H8" s="61">
        <f t="shared" si="1"/>
        <v>29</v>
      </c>
      <c r="I8" s="61" t="str">
        <f t="shared" si="2"/>
        <v>O</v>
      </c>
      <c r="J8" s="36">
        <v>1</v>
      </c>
      <c r="K8" s="36">
        <v>176</v>
      </c>
      <c r="L8" s="36">
        <f t="shared" si="3"/>
        <v>6</v>
      </c>
      <c r="M8" s="36" t="str">
        <f t="shared" si="4"/>
        <v>O</v>
      </c>
    </row>
    <row r="9" spans="1:13" x14ac:dyDescent="0.3">
      <c r="A9" s="37" t="s">
        <v>83</v>
      </c>
      <c r="B9" s="56" t="s">
        <v>105</v>
      </c>
      <c r="C9" s="36">
        <v>273</v>
      </c>
      <c r="D9" s="36">
        <v>315</v>
      </c>
      <c r="E9" s="36">
        <f t="shared" si="0"/>
        <v>42</v>
      </c>
      <c r="F9" s="61">
        <v>1</v>
      </c>
      <c r="G9" s="61">
        <v>288</v>
      </c>
      <c r="H9" s="61">
        <f t="shared" si="1"/>
        <v>27</v>
      </c>
      <c r="I9" s="61" t="str">
        <f t="shared" si="2"/>
        <v>O</v>
      </c>
      <c r="J9" s="36">
        <v>1</v>
      </c>
      <c r="K9" s="36">
        <v>290</v>
      </c>
      <c r="L9" s="36">
        <f t="shared" si="3"/>
        <v>25</v>
      </c>
      <c r="M9" s="36" t="str">
        <f t="shared" si="4"/>
        <v>O</v>
      </c>
    </row>
    <row r="10" spans="1:13" x14ac:dyDescent="0.3">
      <c r="A10" s="37" t="s">
        <v>84</v>
      </c>
      <c r="B10" s="56"/>
      <c r="C10" s="36">
        <v>253</v>
      </c>
      <c r="D10" s="36">
        <v>293</v>
      </c>
      <c r="E10" s="36">
        <f t="shared" si="0"/>
        <v>40</v>
      </c>
      <c r="F10" s="61">
        <v>1</v>
      </c>
      <c r="G10" s="61">
        <v>274</v>
      </c>
      <c r="H10" s="61">
        <f t="shared" si="1"/>
        <v>19</v>
      </c>
      <c r="I10" s="61" t="str">
        <f t="shared" ref="I10:I16" si="5">IF(AND(G10&gt;C10, G10&lt;D10), "O", "X")</f>
        <v>O</v>
      </c>
      <c r="J10" s="36">
        <v>1</v>
      </c>
      <c r="K10" s="36">
        <v>274</v>
      </c>
      <c r="L10" s="36">
        <f t="shared" si="3"/>
        <v>19</v>
      </c>
      <c r="M10" s="36" t="str">
        <f t="shared" si="4"/>
        <v>O</v>
      </c>
    </row>
    <row r="11" spans="1:13" x14ac:dyDescent="0.3">
      <c r="A11" s="37" t="s">
        <v>85</v>
      </c>
      <c r="B11" s="56"/>
      <c r="C11" s="36">
        <v>133</v>
      </c>
      <c r="D11" s="36">
        <v>182</v>
      </c>
      <c r="E11" s="36">
        <f t="shared" si="0"/>
        <v>49</v>
      </c>
      <c r="F11" s="61">
        <v>1</v>
      </c>
      <c r="G11" s="61">
        <v>148</v>
      </c>
      <c r="H11" s="61">
        <f t="shared" si="1"/>
        <v>34</v>
      </c>
      <c r="I11" s="61" t="str">
        <f t="shared" si="5"/>
        <v>O</v>
      </c>
      <c r="J11" s="36">
        <v>1</v>
      </c>
      <c r="K11" s="36">
        <v>149</v>
      </c>
      <c r="L11" s="36">
        <f t="shared" si="3"/>
        <v>33</v>
      </c>
      <c r="M11" s="36" t="str">
        <f t="shared" si="4"/>
        <v>O</v>
      </c>
    </row>
    <row r="12" spans="1:13" x14ac:dyDescent="0.3">
      <c r="A12" s="37" t="s">
        <v>86</v>
      </c>
      <c r="B12" s="56"/>
      <c r="C12" s="36">
        <v>166</v>
      </c>
      <c r="D12" s="36">
        <v>212</v>
      </c>
      <c r="E12" s="36">
        <f t="shared" si="0"/>
        <v>46</v>
      </c>
      <c r="F12" s="61">
        <v>1</v>
      </c>
      <c r="G12" s="61">
        <v>178</v>
      </c>
      <c r="H12" s="61">
        <f t="shared" si="1"/>
        <v>34</v>
      </c>
      <c r="I12" s="61" t="str">
        <f t="shared" si="5"/>
        <v>O</v>
      </c>
      <c r="J12" s="36">
        <v>1</v>
      </c>
      <c r="K12" s="36">
        <v>179</v>
      </c>
      <c r="L12" s="36">
        <f t="shared" si="3"/>
        <v>33</v>
      </c>
      <c r="M12" s="36" t="str">
        <f t="shared" si="4"/>
        <v>O</v>
      </c>
    </row>
    <row r="13" spans="1:13" x14ac:dyDescent="0.3">
      <c r="A13" s="37" t="s">
        <v>98</v>
      </c>
      <c r="B13" s="56" t="s">
        <v>112</v>
      </c>
      <c r="C13" s="36">
        <v>207</v>
      </c>
      <c r="D13" s="38">
        <v>243</v>
      </c>
      <c r="E13" s="36">
        <f t="shared" si="0"/>
        <v>36</v>
      </c>
      <c r="F13" s="61">
        <v>0</v>
      </c>
      <c r="G13" s="61"/>
      <c r="H13" s="61">
        <f t="shared" si="1"/>
        <v>243</v>
      </c>
      <c r="I13" s="61" t="str">
        <f t="shared" si="5"/>
        <v>X</v>
      </c>
      <c r="J13" s="36">
        <v>0</v>
      </c>
      <c r="K13" s="36"/>
      <c r="L13" s="36">
        <f t="shared" si="3"/>
        <v>243</v>
      </c>
      <c r="M13" s="36" t="str">
        <f t="shared" si="4"/>
        <v>X</v>
      </c>
    </row>
    <row r="14" spans="1:13" x14ac:dyDescent="0.3">
      <c r="A14" s="37" t="s">
        <v>99</v>
      </c>
      <c r="B14" s="56"/>
      <c r="C14" s="36">
        <v>151</v>
      </c>
      <c r="D14" s="36">
        <v>184</v>
      </c>
      <c r="E14" s="36">
        <f t="shared" si="0"/>
        <v>33</v>
      </c>
      <c r="F14" s="61">
        <v>12</v>
      </c>
      <c r="G14" s="61">
        <v>184</v>
      </c>
      <c r="H14" s="61">
        <f t="shared" si="1"/>
        <v>0</v>
      </c>
      <c r="I14" s="61" t="str">
        <f t="shared" si="5"/>
        <v>X</v>
      </c>
      <c r="J14" s="36">
        <v>12</v>
      </c>
      <c r="K14" s="36">
        <v>188</v>
      </c>
      <c r="L14" s="36">
        <f t="shared" si="3"/>
        <v>-4</v>
      </c>
      <c r="M14" s="36" t="str">
        <f t="shared" si="4"/>
        <v>X</v>
      </c>
    </row>
    <row r="15" spans="1:13" x14ac:dyDescent="0.3">
      <c r="A15" s="37" t="s">
        <v>100</v>
      </c>
      <c r="B15" s="56"/>
      <c r="C15" s="36">
        <v>142</v>
      </c>
      <c r="D15" s="38">
        <v>178</v>
      </c>
      <c r="E15" s="36">
        <f t="shared" si="0"/>
        <v>36</v>
      </c>
      <c r="F15" s="61">
        <v>2</v>
      </c>
      <c r="G15" s="61">
        <v>165</v>
      </c>
      <c r="H15" s="61">
        <f t="shared" si="1"/>
        <v>13</v>
      </c>
      <c r="I15" s="61" t="str">
        <f t="shared" si="5"/>
        <v>O</v>
      </c>
      <c r="J15" s="36">
        <v>2</v>
      </c>
      <c r="K15" s="36">
        <v>165</v>
      </c>
      <c r="L15" s="36">
        <f t="shared" si="3"/>
        <v>13</v>
      </c>
      <c r="M15" s="36" t="str">
        <f t="shared" si="4"/>
        <v>O</v>
      </c>
    </row>
    <row r="16" spans="1:13" x14ac:dyDescent="0.3">
      <c r="A16" s="37" t="s">
        <v>101</v>
      </c>
      <c r="B16" s="56"/>
      <c r="C16" s="36">
        <v>96</v>
      </c>
      <c r="D16" s="38">
        <v>128</v>
      </c>
      <c r="E16" s="36">
        <f t="shared" si="0"/>
        <v>32</v>
      </c>
      <c r="F16" s="61">
        <v>0</v>
      </c>
      <c r="G16" s="61"/>
      <c r="H16" s="61">
        <f t="shared" si="1"/>
        <v>128</v>
      </c>
      <c r="I16" s="61" t="str">
        <f t="shared" si="5"/>
        <v>X</v>
      </c>
      <c r="J16" s="36">
        <v>0</v>
      </c>
      <c r="K16" s="36"/>
      <c r="L16" s="36">
        <f t="shared" si="3"/>
        <v>128</v>
      </c>
      <c r="M16" s="36" t="str">
        <f t="shared" si="4"/>
        <v>X</v>
      </c>
    </row>
    <row r="17" spans="1:13" x14ac:dyDescent="0.3">
      <c r="F17" s="62"/>
      <c r="G17" s="62"/>
      <c r="H17" s="62"/>
      <c r="I17" s="62"/>
    </row>
    <row r="18" spans="1:13" x14ac:dyDescent="0.3">
      <c r="A18" s="40" t="s">
        <v>120</v>
      </c>
      <c r="B18" s="56" t="s">
        <v>203</v>
      </c>
      <c r="C18" s="36">
        <v>2277</v>
      </c>
      <c r="D18" s="36">
        <v>2323</v>
      </c>
      <c r="E18" s="36">
        <f t="shared" si="0"/>
        <v>46</v>
      </c>
      <c r="F18" s="61">
        <v>2</v>
      </c>
      <c r="G18" s="61">
        <v>2317</v>
      </c>
      <c r="H18" s="61">
        <f t="shared" ref="H18:H65" si="6">D18-G18</f>
        <v>6</v>
      </c>
      <c r="I18" s="61" t="str">
        <f t="shared" ref="I18:I65" si="7">IF(AND(G18&gt;C18, G18&lt;D18), "O", "X")</f>
        <v>O</v>
      </c>
      <c r="J18" s="36">
        <v>2</v>
      </c>
      <c r="K18" s="36">
        <v>2317</v>
      </c>
      <c r="L18" s="36">
        <f t="shared" si="3"/>
        <v>6</v>
      </c>
      <c r="M18" s="36" t="str">
        <f t="shared" si="4"/>
        <v>O</v>
      </c>
    </row>
    <row r="19" spans="1:13" x14ac:dyDescent="0.3">
      <c r="A19" s="40" t="s">
        <v>121</v>
      </c>
      <c r="B19" s="56"/>
      <c r="C19" s="36">
        <v>887</v>
      </c>
      <c r="D19" s="36">
        <v>926</v>
      </c>
      <c r="E19" s="36">
        <f t="shared" si="0"/>
        <v>39</v>
      </c>
      <c r="F19" s="61">
        <v>0</v>
      </c>
      <c r="G19" s="61"/>
      <c r="H19" s="61">
        <f t="shared" si="6"/>
        <v>926</v>
      </c>
      <c r="I19" s="61" t="str">
        <f t="shared" si="7"/>
        <v>X</v>
      </c>
      <c r="J19" s="36">
        <v>0</v>
      </c>
      <c r="K19" s="36"/>
      <c r="L19" s="36">
        <f t="shared" si="3"/>
        <v>926</v>
      </c>
      <c r="M19" s="36" t="str">
        <f t="shared" si="4"/>
        <v>X</v>
      </c>
    </row>
    <row r="20" spans="1:13" x14ac:dyDescent="0.3">
      <c r="A20" s="40" t="s">
        <v>122</v>
      </c>
      <c r="B20" s="56"/>
      <c r="C20" s="36">
        <v>686</v>
      </c>
      <c r="D20" s="36">
        <v>720</v>
      </c>
      <c r="E20" s="36">
        <f t="shared" si="0"/>
        <v>34</v>
      </c>
      <c r="F20" s="61">
        <v>0</v>
      </c>
      <c r="G20" s="61"/>
      <c r="H20" s="61">
        <f t="shared" si="6"/>
        <v>720</v>
      </c>
      <c r="I20" s="61" t="str">
        <f t="shared" si="7"/>
        <v>X</v>
      </c>
      <c r="J20" s="36">
        <v>0</v>
      </c>
      <c r="K20" s="36"/>
      <c r="L20" s="36">
        <f t="shared" si="3"/>
        <v>720</v>
      </c>
      <c r="M20" s="36" t="str">
        <f t="shared" si="4"/>
        <v>X</v>
      </c>
    </row>
    <row r="21" spans="1:13" x14ac:dyDescent="0.3">
      <c r="A21" s="40" t="s">
        <v>123</v>
      </c>
      <c r="B21" s="56" t="s">
        <v>204</v>
      </c>
      <c r="C21" s="36">
        <v>863</v>
      </c>
      <c r="D21" s="36">
        <v>901</v>
      </c>
      <c r="E21" s="36">
        <f t="shared" si="0"/>
        <v>38</v>
      </c>
      <c r="F21" s="61">
        <v>0</v>
      </c>
      <c r="G21" s="61"/>
      <c r="H21" s="61">
        <f t="shared" si="6"/>
        <v>901</v>
      </c>
      <c r="I21" s="61" t="str">
        <f t="shared" si="7"/>
        <v>X</v>
      </c>
      <c r="J21" s="36">
        <v>0</v>
      </c>
      <c r="K21" s="36"/>
      <c r="L21" s="36">
        <f t="shared" si="3"/>
        <v>901</v>
      </c>
      <c r="M21" s="36" t="str">
        <f t="shared" si="4"/>
        <v>X</v>
      </c>
    </row>
    <row r="22" spans="1:13" x14ac:dyDescent="0.3">
      <c r="A22" s="40" t="s">
        <v>124</v>
      </c>
      <c r="B22" s="56"/>
      <c r="C22" s="36">
        <v>847</v>
      </c>
      <c r="D22" s="36">
        <v>905</v>
      </c>
      <c r="E22" s="36">
        <f t="shared" si="0"/>
        <v>58</v>
      </c>
      <c r="F22" s="61">
        <v>2</v>
      </c>
      <c r="G22" s="61">
        <v>894</v>
      </c>
      <c r="H22" s="61">
        <f t="shared" si="6"/>
        <v>11</v>
      </c>
      <c r="I22" s="61" t="str">
        <f t="shared" si="7"/>
        <v>O</v>
      </c>
      <c r="J22" s="36">
        <v>2</v>
      </c>
      <c r="K22" s="36">
        <v>904</v>
      </c>
      <c r="L22" s="36">
        <f t="shared" si="3"/>
        <v>1</v>
      </c>
      <c r="M22" s="36" t="str">
        <f t="shared" si="4"/>
        <v>O</v>
      </c>
    </row>
    <row r="23" spans="1:13" x14ac:dyDescent="0.3">
      <c r="A23" s="40" t="s">
        <v>125</v>
      </c>
      <c r="B23" s="56"/>
      <c r="C23" s="36">
        <v>815</v>
      </c>
      <c r="D23" s="36">
        <v>850</v>
      </c>
      <c r="E23" s="36">
        <f t="shared" si="0"/>
        <v>35</v>
      </c>
      <c r="F23" s="61">
        <v>0</v>
      </c>
      <c r="G23" s="61"/>
      <c r="H23" s="61">
        <f t="shared" si="6"/>
        <v>850</v>
      </c>
      <c r="I23" s="61" t="str">
        <f t="shared" si="7"/>
        <v>X</v>
      </c>
      <c r="J23" s="36">
        <v>0</v>
      </c>
      <c r="K23" s="36"/>
      <c r="L23" s="36">
        <f t="shared" si="3"/>
        <v>850</v>
      </c>
      <c r="M23" s="36" t="str">
        <f t="shared" si="4"/>
        <v>X</v>
      </c>
    </row>
    <row r="24" spans="1:13" x14ac:dyDescent="0.3">
      <c r="A24" s="40" t="s">
        <v>126</v>
      </c>
      <c r="B24" s="56" t="s">
        <v>205</v>
      </c>
      <c r="C24" s="36">
        <v>748</v>
      </c>
      <c r="D24" s="36">
        <v>786</v>
      </c>
      <c r="E24" s="36">
        <f t="shared" si="0"/>
        <v>38</v>
      </c>
      <c r="F24" s="61">
        <v>1</v>
      </c>
      <c r="G24" s="61">
        <v>764</v>
      </c>
      <c r="H24" s="61">
        <f t="shared" si="6"/>
        <v>22</v>
      </c>
      <c r="I24" s="61" t="str">
        <f t="shared" si="7"/>
        <v>O</v>
      </c>
      <c r="J24" s="36">
        <v>0</v>
      </c>
      <c r="K24" s="36"/>
      <c r="L24" s="36">
        <f t="shared" si="3"/>
        <v>786</v>
      </c>
      <c r="M24" s="36" t="str">
        <f t="shared" si="4"/>
        <v>X</v>
      </c>
    </row>
    <row r="25" spans="1:13" x14ac:dyDescent="0.3">
      <c r="A25" s="40" t="s">
        <v>127</v>
      </c>
      <c r="B25" s="56"/>
      <c r="C25" s="36">
        <v>507</v>
      </c>
      <c r="D25" s="36">
        <v>559</v>
      </c>
      <c r="E25" s="36">
        <f t="shared" si="0"/>
        <v>52</v>
      </c>
      <c r="F25" s="61">
        <v>1</v>
      </c>
      <c r="G25" s="61">
        <v>523</v>
      </c>
      <c r="H25" s="61">
        <f t="shared" si="6"/>
        <v>36</v>
      </c>
      <c r="I25" s="61" t="str">
        <f t="shared" si="7"/>
        <v>O</v>
      </c>
      <c r="J25" s="36">
        <v>1</v>
      </c>
      <c r="K25" s="36">
        <v>529</v>
      </c>
      <c r="L25" s="36">
        <f t="shared" si="3"/>
        <v>30</v>
      </c>
      <c r="M25" s="36" t="str">
        <f t="shared" si="4"/>
        <v>O</v>
      </c>
    </row>
    <row r="26" spans="1:13" x14ac:dyDescent="0.3">
      <c r="A26" s="40" t="s">
        <v>128</v>
      </c>
      <c r="B26" s="56" t="s">
        <v>206</v>
      </c>
      <c r="C26" s="36">
        <v>440</v>
      </c>
      <c r="D26" s="36">
        <v>467</v>
      </c>
      <c r="E26" s="36">
        <f t="shared" si="0"/>
        <v>27</v>
      </c>
      <c r="F26" s="61">
        <v>7</v>
      </c>
      <c r="G26" s="61">
        <v>463</v>
      </c>
      <c r="H26" s="61">
        <f t="shared" si="6"/>
        <v>4</v>
      </c>
      <c r="I26" s="61" t="str">
        <f t="shared" si="7"/>
        <v>O</v>
      </c>
      <c r="J26" s="36">
        <v>7</v>
      </c>
      <c r="K26" s="36">
        <v>463</v>
      </c>
      <c r="L26" s="36">
        <f t="shared" si="3"/>
        <v>4</v>
      </c>
      <c r="M26" s="36" t="str">
        <f t="shared" si="4"/>
        <v>O</v>
      </c>
    </row>
    <row r="27" spans="1:13" x14ac:dyDescent="0.3">
      <c r="A27" s="40" t="s">
        <v>129</v>
      </c>
      <c r="B27" s="56"/>
      <c r="C27" s="36">
        <v>719</v>
      </c>
      <c r="D27" s="36">
        <v>760</v>
      </c>
      <c r="E27" s="36">
        <f t="shared" si="0"/>
        <v>41</v>
      </c>
      <c r="F27" s="61">
        <v>0</v>
      </c>
      <c r="G27" s="61"/>
      <c r="H27" s="61">
        <f t="shared" si="6"/>
        <v>760</v>
      </c>
      <c r="I27" s="61" t="str">
        <f t="shared" si="7"/>
        <v>X</v>
      </c>
      <c r="J27" s="36">
        <v>0</v>
      </c>
      <c r="K27" s="36"/>
      <c r="L27" s="36">
        <f t="shared" si="3"/>
        <v>760</v>
      </c>
      <c r="M27" s="36" t="str">
        <f t="shared" si="4"/>
        <v>X</v>
      </c>
    </row>
    <row r="28" spans="1:13" x14ac:dyDescent="0.3">
      <c r="A28" s="40" t="s">
        <v>130</v>
      </c>
      <c r="B28" s="56"/>
      <c r="C28" s="36">
        <v>489</v>
      </c>
      <c r="D28" s="36">
        <v>519</v>
      </c>
      <c r="E28" s="36">
        <f t="shared" si="0"/>
        <v>30</v>
      </c>
      <c r="F28" s="61">
        <v>7</v>
      </c>
      <c r="G28" s="61">
        <v>515</v>
      </c>
      <c r="H28" s="61">
        <f t="shared" si="6"/>
        <v>4</v>
      </c>
      <c r="I28" s="61" t="str">
        <f t="shared" si="7"/>
        <v>O</v>
      </c>
      <c r="J28" s="36">
        <v>7</v>
      </c>
      <c r="K28" s="36">
        <v>515</v>
      </c>
      <c r="L28" s="36">
        <f t="shared" si="3"/>
        <v>4</v>
      </c>
      <c r="M28" s="36" t="str">
        <f t="shared" si="4"/>
        <v>O</v>
      </c>
    </row>
    <row r="29" spans="1:13" x14ac:dyDescent="0.3">
      <c r="A29" s="40" t="s">
        <v>131</v>
      </c>
      <c r="B29" s="56"/>
      <c r="C29" s="36">
        <v>394</v>
      </c>
      <c r="D29" s="36">
        <v>424</v>
      </c>
      <c r="E29" s="36">
        <f t="shared" si="0"/>
        <v>30</v>
      </c>
      <c r="F29" s="61">
        <v>7</v>
      </c>
      <c r="G29" s="61">
        <v>419</v>
      </c>
      <c r="H29" s="61">
        <f t="shared" si="6"/>
        <v>5</v>
      </c>
      <c r="I29" s="61" t="str">
        <f t="shared" si="7"/>
        <v>O</v>
      </c>
      <c r="J29" s="36">
        <v>7</v>
      </c>
      <c r="K29" s="36">
        <v>419</v>
      </c>
      <c r="L29" s="36">
        <f t="shared" si="3"/>
        <v>5</v>
      </c>
      <c r="M29" s="36" t="str">
        <f t="shared" si="4"/>
        <v>O</v>
      </c>
    </row>
    <row r="30" spans="1:13" x14ac:dyDescent="0.3">
      <c r="A30" s="40" t="s">
        <v>132</v>
      </c>
      <c r="B30" s="56" t="s">
        <v>207</v>
      </c>
      <c r="C30" s="36">
        <v>575</v>
      </c>
      <c r="D30" s="36">
        <v>600</v>
      </c>
      <c r="E30" s="36">
        <f t="shared" si="0"/>
        <v>25</v>
      </c>
      <c r="F30" s="61">
        <v>0</v>
      </c>
      <c r="G30" s="61"/>
      <c r="H30" s="61">
        <f t="shared" si="6"/>
        <v>600</v>
      </c>
      <c r="I30" s="61" t="str">
        <f t="shared" si="7"/>
        <v>X</v>
      </c>
      <c r="J30" s="36">
        <v>0</v>
      </c>
      <c r="K30" s="36"/>
      <c r="L30" s="36">
        <f t="shared" si="3"/>
        <v>600</v>
      </c>
      <c r="M30" s="36" t="str">
        <f t="shared" si="4"/>
        <v>X</v>
      </c>
    </row>
    <row r="31" spans="1:13" x14ac:dyDescent="0.3">
      <c r="A31" s="40" t="s">
        <v>133</v>
      </c>
      <c r="B31" s="56"/>
      <c r="C31" s="36">
        <v>381</v>
      </c>
      <c r="D31" s="36">
        <v>409</v>
      </c>
      <c r="E31" s="36">
        <f t="shared" si="0"/>
        <v>28</v>
      </c>
      <c r="F31" s="61">
        <v>7</v>
      </c>
      <c r="G31" s="61">
        <v>408</v>
      </c>
      <c r="H31" s="61">
        <f t="shared" si="6"/>
        <v>1</v>
      </c>
      <c r="I31" s="61" t="str">
        <f t="shared" si="7"/>
        <v>O</v>
      </c>
      <c r="J31" s="36">
        <v>7</v>
      </c>
      <c r="K31" s="36">
        <v>408</v>
      </c>
      <c r="L31" s="36">
        <f t="shared" si="3"/>
        <v>1</v>
      </c>
      <c r="M31" s="36" t="str">
        <f t="shared" si="4"/>
        <v>O</v>
      </c>
    </row>
    <row r="32" spans="1:13" x14ac:dyDescent="0.3">
      <c r="A32" s="40" t="s">
        <v>134</v>
      </c>
      <c r="B32" s="56"/>
      <c r="C32" s="36">
        <v>386</v>
      </c>
      <c r="D32" s="36">
        <v>416</v>
      </c>
      <c r="E32" s="36">
        <f t="shared" si="0"/>
        <v>30</v>
      </c>
      <c r="F32" s="61">
        <v>0</v>
      </c>
      <c r="G32" s="61"/>
      <c r="H32" s="61">
        <f t="shared" si="6"/>
        <v>416</v>
      </c>
      <c r="I32" s="61" t="str">
        <f t="shared" si="7"/>
        <v>X</v>
      </c>
      <c r="J32" s="36">
        <v>0</v>
      </c>
      <c r="K32" s="36"/>
      <c r="L32" s="36">
        <f t="shared" si="3"/>
        <v>416</v>
      </c>
      <c r="M32" s="36" t="str">
        <f t="shared" si="4"/>
        <v>X</v>
      </c>
    </row>
    <row r="33" spans="1:13" x14ac:dyDescent="0.3">
      <c r="A33" s="40" t="s">
        <v>135</v>
      </c>
      <c r="B33" s="56" t="s">
        <v>208</v>
      </c>
      <c r="C33" s="36">
        <v>405</v>
      </c>
      <c r="D33" s="36">
        <v>440</v>
      </c>
      <c r="E33" s="36">
        <f t="shared" si="0"/>
        <v>35</v>
      </c>
      <c r="F33" s="61">
        <v>2</v>
      </c>
      <c r="G33" s="61">
        <v>450</v>
      </c>
      <c r="H33" s="61">
        <f t="shared" si="6"/>
        <v>-10</v>
      </c>
      <c r="I33" s="61" t="str">
        <f t="shared" si="7"/>
        <v>X</v>
      </c>
      <c r="J33" s="36">
        <v>2</v>
      </c>
      <c r="K33" s="36">
        <v>450</v>
      </c>
      <c r="L33" s="36">
        <f t="shared" si="3"/>
        <v>-10</v>
      </c>
      <c r="M33" s="36" t="str">
        <f t="shared" si="4"/>
        <v>X</v>
      </c>
    </row>
    <row r="34" spans="1:13" x14ac:dyDescent="0.3">
      <c r="A34" s="40" t="s">
        <v>136</v>
      </c>
      <c r="B34" s="56"/>
      <c r="C34" s="36">
        <v>352</v>
      </c>
      <c r="D34" s="36">
        <v>379</v>
      </c>
      <c r="E34" s="36">
        <f t="shared" si="0"/>
        <v>27</v>
      </c>
      <c r="F34" s="61">
        <v>1</v>
      </c>
      <c r="G34" s="61">
        <v>374</v>
      </c>
      <c r="H34" s="61">
        <f t="shared" si="6"/>
        <v>5</v>
      </c>
      <c r="I34" s="61" t="str">
        <f t="shared" si="7"/>
        <v>O</v>
      </c>
      <c r="J34" s="36">
        <v>1</v>
      </c>
      <c r="K34" s="36">
        <v>374</v>
      </c>
      <c r="L34" s="36">
        <f t="shared" si="3"/>
        <v>5</v>
      </c>
      <c r="M34" s="36" t="str">
        <f t="shared" si="4"/>
        <v>O</v>
      </c>
    </row>
    <row r="35" spans="1:13" x14ac:dyDescent="0.3">
      <c r="A35" s="40" t="s">
        <v>137</v>
      </c>
      <c r="B35" s="56"/>
      <c r="C35" s="36">
        <v>377</v>
      </c>
      <c r="D35" s="36">
        <v>409</v>
      </c>
      <c r="E35" s="36">
        <f t="shared" si="0"/>
        <v>32</v>
      </c>
      <c r="F35" s="61">
        <v>0</v>
      </c>
      <c r="G35" s="61"/>
      <c r="H35" s="61">
        <f t="shared" si="6"/>
        <v>409</v>
      </c>
      <c r="I35" s="61" t="str">
        <f t="shared" si="7"/>
        <v>X</v>
      </c>
      <c r="J35" s="36">
        <v>0</v>
      </c>
      <c r="K35" s="36"/>
      <c r="L35" s="36">
        <f t="shared" si="3"/>
        <v>409</v>
      </c>
      <c r="M35" s="36" t="str">
        <f t="shared" si="4"/>
        <v>X</v>
      </c>
    </row>
    <row r="36" spans="1:13" x14ac:dyDescent="0.3">
      <c r="A36" s="40" t="s">
        <v>138</v>
      </c>
      <c r="B36" s="57" t="s">
        <v>209</v>
      </c>
      <c r="C36" s="36">
        <v>348</v>
      </c>
      <c r="D36" s="36">
        <v>382</v>
      </c>
      <c r="E36" s="36">
        <f t="shared" si="0"/>
        <v>34</v>
      </c>
      <c r="F36" s="61">
        <v>71</v>
      </c>
      <c r="G36" s="61">
        <v>365</v>
      </c>
      <c r="H36" s="61">
        <f t="shared" si="6"/>
        <v>17</v>
      </c>
      <c r="I36" s="61" t="str">
        <f t="shared" si="7"/>
        <v>O</v>
      </c>
      <c r="J36" s="36">
        <v>71</v>
      </c>
      <c r="K36" s="36">
        <v>365</v>
      </c>
      <c r="L36" s="36">
        <f t="shared" si="3"/>
        <v>17</v>
      </c>
      <c r="M36" s="36" t="str">
        <f t="shared" si="4"/>
        <v>O</v>
      </c>
    </row>
    <row r="37" spans="1:13" x14ac:dyDescent="0.3">
      <c r="A37" s="40" t="s">
        <v>139</v>
      </c>
      <c r="B37" s="56"/>
      <c r="C37" s="36">
        <v>360</v>
      </c>
      <c r="D37" s="36">
        <v>395</v>
      </c>
      <c r="E37" s="36">
        <f t="shared" si="0"/>
        <v>35</v>
      </c>
      <c r="F37" s="61">
        <v>71</v>
      </c>
      <c r="G37" s="61">
        <v>378</v>
      </c>
      <c r="H37" s="61">
        <f t="shared" si="6"/>
        <v>17</v>
      </c>
      <c r="I37" s="61" t="str">
        <f t="shared" si="7"/>
        <v>O</v>
      </c>
      <c r="J37" s="36">
        <v>71</v>
      </c>
      <c r="K37" s="36">
        <v>378</v>
      </c>
      <c r="L37" s="36">
        <f t="shared" si="3"/>
        <v>17</v>
      </c>
      <c r="M37" s="36" t="str">
        <f t="shared" si="4"/>
        <v>O</v>
      </c>
    </row>
    <row r="38" spans="1:13" x14ac:dyDescent="0.3">
      <c r="A38" s="40" t="s">
        <v>140</v>
      </c>
      <c r="B38" s="56"/>
      <c r="C38" s="36">
        <v>197</v>
      </c>
      <c r="D38" s="36">
        <v>231</v>
      </c>
      <c r="E38" s="36">
        <f t="shared" si="0"/>
        <v>34</v>
      </c>
      <c r="F38" s="61">
        <v>71</v>
      </c>
      <c r="G38" s="61">
        <v>214</v>
      </c>
      <c r="H38" s="61">
        <f t="shared" si="6"/>
        <v>17</v>
      </c>
      <c r="I38" s="61" t="str">
        <f t="shared" si="7"/>
        <v>O</v>
      </c>
      <c r="J38" s="36">
        <v>71</v>
      </c>
      <c r="K38" s="36">
        <v>214</v>
      </c>
      <c r="L38" s="36">
        <f t="shared" si="3"/>
        <v>17</v>
      </c>
      <c r="M38" s="36" t="str">
        <f t="shared" si="4"/>
        <v>O</v>
      </c>
    </row>
    <row r="39" spans="1:13" x14ac:dyDescent="0.3">
      <c r="A39" s="40" t="s">
        <v>141</v>
      </c>
      <c r="B39" s="57" t="s">
        <v>210</v>
      </c>
      <c r="C39" s="36">
        <v>297</v>
      </c>
      <c r="D39" s="36">
        <v>331</v>
      </c>
      <c r="E39" s="36">
        <f t="shared" si="0"/>
        <v>34</v>
      </c>
      <c r="F39" s="61">
        <v>71</v>
      </c>
      <c r="G39" s="61">
        <v>319</v>
      </c>
      <c r="H39" s="61">
        <f t="shared" si="6"/>
        <v>12</v>
      </c>
      <c r="I39" s="61" t="str">
        <f t="shared" si="7"/>
        <v>O</v>
      </c>
      <c r="J39" s="36">
        <v>71</v>
      </c>
      <c r="K39" s="36">
        <v>319</v>
      </c>
      <c r="L39" s="36">
        <f t="shared" si="3"/>
        <v>12</v>
      </c>
      <c r="M39" s="36" t="str">
        <f t="shared" si="4"/>
        <v>O</v>
      </c>
    </row>
    <row r="40" spans="1:13" x14ac:dyDescent="0.3">
      <c r="A40" s="40" t="s">
        <v>95</v>
      </c>
      <c r="B40" s="56"/>
      <c r="C40" s="36">
        <v>311</v>
      </c>
      <c r="D40" s="36">
        <v>344</v>
      </c>
      <c r="E40" s="36">
        <f t="shared" si="0"/>
        <v>33</v>
      </c>
      <c r="F40" s="61">
        <v>71</v>
      </c>
      <c r="G40" s="61">
        <v>327</v>
      </c>
      <c r="H40" s="61">
        <f t="shared" si="6"/>
        <v>17</v>
      </c>
      <c r="I40" s="61" t="str">
        <f t="shared" si="7"/>
        <v>O</v>
      </c>
      <c r="J40" s="36">
        <v>71</v>
      </c>
      <c r="K40" s="36">
        <v>327</v>
      </c>
      <c r="L40" s="36">
        <f t="shared" si="3"/>
        <v>17</v>
      </c>
      <c r="M40" s="36" t="str">
        <f t="shared" si="4"/>
        <v>O</v>
      </c>
    </row>
    <row r="41" spans="1:13" x14ac:dyDescent="0.3">
      <c r="A41" s="40" t="s">
        <v>142</v>
      </c>
      <c r="B41" s="56"/>
      <c r="C41" s="36">
        <v>360</v>
      </c>
      <c r="D41" s="36">
        <v>392</v>
      </c>
      <c r="E41" s="36">
        <f t="shared" si="0"/>
        <v>32</v>
      </c>
      <c r="F41" s="61">
        <v>71</v>
      </c>
      <c r="G41" s="61">
        <v>375</v>
      </c>
      <c r="H41" s="61">
        <f t="shared" si="6"/>
        <v>17</v>
      </c>
      <c r="I41" s="61" t="str">
        <f t="shared" si="7"/>
        <v>O</v>
      </c>
      <c r="J41" s="36">
        <v>71</v>
      </c>
      <c r="K41" s="36">
        <v>375</v>
      </c>
      <c r="L41" s="36">
        <f t="shared" si="3"/>
        <v>17</v>
      </c>
      <c r="M41" s="36" t="str">
        <f t="shared" si="4"/>
        <v>O</v>
      </c>
    </row>
    <row r="42" spans="1:13" x14ac:dyDescent="0.3">
      <c r="A42" s="40" t="s">
        <v>143</v>
      </c>
      <c r="B42" s="57" t="s">
        <v>211</v>
      </c>
      <c r="C42" s="36">
        <v>239</v>
      </c>
      <c r="D42" s="36">
        <v>278</v>
      </c>
      <c r="E42" s="36">
        <f t="shared" si="0"/>
        <v>39</v>
      </c>
      <c r="F42" s="61">
        <v>71</v>
      </c>
      <c r="G42" s="61">
        <v>257</v>
      </c>
      <c r="H42" s="61">
        <f t="shared" si="6"/>
        <v>21</v>
      </c>
      <c r="I42" s="61" t="str">
        <f t="shared" si="7"/>
        <v>O</v>
      </c>
      <c r="J42" s="36">
        <v>71</v>
      </c>
      <c r="K42" s="36">
        <v>257</v>
      </c>
      <c r="L42" s="36">
        <f t="shared" si="3"/>
        <v>21</v>
      </c>
      <c r="M42" s="36" t="str">
        <f t="shared" si="4"/>
        <v>O</v>
      </c>
    </row>
    <row r="43" spans="1:13" x14ac:dyDescent="0.3">
      <c r="A43" s="40" t="s">
        <v>144</v>
      </c>
      <c r="B43" s="56"/>
      <c r="C43" s="36">
        <v>407</v>
      </c>
      <c r="D43" s="41">
        <v>435</v>
      </c>
      <c r="E43" s="36">
        <f t="shared" si="0"/>
        <v>28</v>
      </c>
      <c r="F43" s="61">
        <v>71</v>
      </c>
      <c r="G43" s="61">
        <v>424</v>
      </c>
      <c r="H43" s="61">
        <f t="shared" si="6"/>
        <v>11</v>
      </c>
      <c r="I43" s="61" t="str">
        <f t="shared" si="7"/>
        <v>O</v>
      </c>
      <c r="J43" s="36">
        <v>71</v>
      </c>
      <c r="K43" s="36">
        <v>424</v>
      </c>
      <c r="L43" s="36">
        <f t="shared" si="3"/>
        <v>11</v>
      </c>
      <c r="M43" s="36" t="str">
        <f t="shared" si="4"/>
        <v>O</v>
      </c>
    </row>
    <row r="44" spans="1:13" x14ac:dyDescent="0.3">
      <c r="A44" s="40" t="s">
        <v>145</v>
      </c>
      <c r="B44" s="56"/>
      <c r="C44" s="36">
        <v>300</v>
      </c>
      <c r="D44" s="36">
        <v>332</v>
      </c>
      <c r="E44" s="36">
        <f t="shared" si="0"/>
        <v>32</v>
      </c>
      <c r="F44" s="61">
        <v>71</v>
      </c>
      <c r="G44" s="61">
        <v>317</v>
      </c>
      <c r="H44" s="61">
        <f t="shared" si="6"/>
        <v>15</v>
      </c>
      <c r="I44" s="61" t="str">
        <f t="shared" si="7"/>
        <v>O</v>
      </c>
      <c r="J44" s="36">
        <v>71</v>
      </c>
      <c r="K44" s="36">
        <v>317</v>
      </c>
      <c r="L44" s="36">
        <f t="shared" si="3"/>
        <v>15</v>
      </c>
      <c r="M44" s="36" t="str">
        <f t="shared" si="4"/>
        <v>O</v>
      </c>
    </row>
    <row r="45" spans="1:13" x14ac:dyDescent="0.3">
      <c r="A45" s="40" t="s">
        <v>146</v>
      </c>
      <c r="B45" s="56" t="s">
        <v>212</v>
      </c>
      <c r="C45" s="36">
        <v>435</v>
      </c>
      <c r="D45" s="36">
        <v>460</v>
      </c>
      <c r="E45" s="36">
        <f t="shared" si="0"/>
        <v>25</v>
      </c>
      <c r="F45" s="61">
        <v>0</v>
      </c>
      <c r="G45" s="61"/>
      <c r="H45" s="61">
        <f t="shared" si="6"/>
        <v>460</v>
      </c>
      <c r="I45" s="61" t="str">
        <f t="shared" si="7"/>
        <v>X</v>
      </c>
      <c r="J45" s="36">
        <v>0</v>
      </c>
      <c r="K45" s="36"/>
      <c r="L45" s="36">
        <f t="shared" si="3"/>
        <v>460</v>
      </c>
      <c r="M45" s="36" t="str">
        <f t="shared" si="4"/>
        <v>X</v>
      </c>
    </row>
    <row r="46" spans="1:13" x14ac:dyDescent="0.3">
      <c r="A46" s="40" t="s">
        <v>147</v>
      </c>
      <c r="B46" s="56"/>
      <c r="C46" s="36">
        <v>354</v>
      </c>
      <c r="D46" s="36">
        <v>383</v>
      </c>
      <c r="E46" s="36">
        <f t="shared" si="0"/>
        <v>29</v>
      </c>
      <c r="F46" s="61">
        <v>2</v>
      </c>
      <c r="G46" s="61">
        <v>376</v>
      </c>
      <c r="H46" s="61">
        <f t="shared" si="6"/>
        <v>7</v>
      </c>
      <c r="I46" s="61" t="str">
        <f t="shared" si="7"/>
        <v>O</v>
      </c>
      <c r="J46" s="36">
        <v>2</v>
      </c>
      <c r="K46" s="36">
        <v>376</v>
      </c>
      <c r="L46" s="36">
        <f t="shared" si="3"/>
        <v>7</v>
      </c>
      <c r="M46" s="36" t="str">
        <f t="shared" si="4"/>
        <v>O</v>
      </c>
    </row>
    <row r="47" spans="1:13" x14ac:dyDescent="0.3">
      <c r="A47" s="40" t="s">
        <v>148</v>
      </c>
      <c r="B47" s="56"/>
      <c r="C47" s="36">
        <v>529</v>
      </c>
      <c r="D47" s="36">
        <v>569</v>
      </c>
      <c r="E47" s="36">
        <f t="shared" si="0"/>
        <v>40</v>
      </c>
      <c r="F47" s="61">
        <v>2</v>
      </c>
      <c r="G47" s="61">
        <v>565</v>
      </c>
      <c r="H47" s="61">
        <f t="shared" si="6"/>
        <v>4</v>
      </c>
      <c r="I47" s="61" t="str">
        <f t="shared" si="7"/>
        <v>O</v>
      </c>
      <c r="J47" s="36">
        <v>12</v>
      </c>
      <c r="K47" s="36">
        <v>565</v>
      </c>
      <c r="L47" s="36">
        <f t="shared" si="3"/>
        <v>4</v>
      </c>
      <c r="M47" s="36" t="str">
        <f t="shared" si="4"/>
        <v>O</v>
      </c>
    </row>
    <row r="48" spans="1:13" x14ac:dyDescent="0.3">
      <c r="A48" s="40" t="s">
        <v>149</v>
      </c>
      <c r="B48" s="56"/>
      <c r="C48" s="36">
        <v>307</v>
      </c>
      <c r="D48" s="36">
        <v>335</v>
      </c>
      <c r="E48" s="36">
        <f t="shared" si="0"/>
        <v>28</v>
      </c>
      <c r="F48" s="61">
        <v>0</v>
      </c>
      <c r="G48" s="62"/>
      <c r="H48" s="61">
        <f t="shared" si="6"/>
        <v>335</v>
      </c>
      <c r="I48" s="61" t="str">
        <f t="shared" si="7"/>
        <v>X</v>
      </c>
      <c r="J48" s="36">
        <v>0</v>
      </c>
      <c r="L48" s="36">
        <f t="shared" si="3"/>
        <v>335</v>
      </c>
      <c r="M48" s="36" t="str">
        <f t="shared" si="4"/>
        <v>X</v>
      </c>
    </row>
    <row r="49" spans="1:13" x14ac:dyDescent="0.3">
      <c r="A49" s="40" t="s">
        <v>150</v>
      </c>
      <c r="B49" s="56"/>
      <c r="C49" s="36">
        <v>819</v>
      </c>
      <c r="D49" s="36">
        <v>853</v>
      </c>
      <c r="E49" s="36">
        <f t="shared" si="0"/>
        <v>34</v>
      </c>
      <c r="F49" s="61">
        <v>12</v>
      </c>
      <c r="G49" s="61">
        <v>845</v>
      </c>
      <c r="H49" s="61">
        <f t="shared" si="6"/>
        <v>8</v>
      </c>
      <c r="I49" s="61" t="str">
        <f t="shared" si="7"/>
        <v>O</v>
      </c>
      <c r="J49" s="36">
        <v>12</v>
      </c>
      <c r="K49" s="36">
        <v>845</v>
      </c>
      <c r="L49" s="36">
        <f t="shared" si="3"/>
        <v>8</v>
      </c>
      <c r="M49" s="36" t="str">
        <f t="shared" si="4"/>
        <v>O</v>
      </c>
    </row>
    <row r="50" spans="1:13" x14ac:dyDescent="0.3">
      <c r="A50" s="40" t="s">
        <v>151</v>
      </c>
      <c r="B50" s="56" t="s">
        <v>213</v>
      </c>
      <c r="C50" s="36">
        <v>1120</v>
      </c>
      <c r="D50" s="36">
        <v>1147</v>
      </c>
      <c r="E50" s="36">
        <f t="shared" si="0"/>
        <v>27</v>
      </c>
      <c r="F50" s="61">
        <v>12</v>
      </c>
      <c r="G50" s="61">
        <v>1145</v>
      </c>
      <c r="H50" s="61">
        <f t="shared" si="6"/>
        <v>2</v>
      </c>
      <c r="I50" s="61" t="str">
        <f t="shared" si="7"/>
        <v>O</v>
      </c>
      <c r="J50" s="36">
        <v>12</v>
      </c>
      <c r="K50" s="36">
        <v>1145</v>
      </c>
      <c r="L50" s="36">
        <f t="shared" si="3"/>
        <v>2</v>
      </c>
      <c r="M50" s="36" t="str">
        <f t="shared" si="4"/>
        <v>O</v>
      </c>
    </row>
    <row r="51" spans="1:13" x14ac:dyDescent="0.3">
      <c r="A51" s="40" t="s">
        <v>152</v>
      </c>
      <c r="B51" s="56"/>
      <c r="C51" s="36">
        <v>188</v>
      </c>
      <c r="D51" s="36">
        <v>215</v>
      </c>
      <c r="E51" s="36">
        <f t="shared" si="0"/>
        <v>27</v>
      </c>
      <c r="F51" s="61">
        <v>12</v>
      </c>
      <c r="G51" s="61">
        <v>209</v>
      </c>
      <c r="H51" s="61">
        <f t="shared" si="6"/>
        <v>6</v>
      </c>
      <c r="I51" s="61" t="str">
        <f t="shared" si="7"/>
        <v>O</v>
      </c>
      <c r="J51" s="36">
        <v>12</v>
      </c>
      <c r="K51" s="36">
        <v>209</v>
      </c>
      <c r="L51" s="36">
        <f t="shared" si="3"/>
        <v>6</v>
      </c>
      <c r="M51" s="36" t="str">
        <f t="shared" si="4"/>
        <v>O</v>
      </c>
    </row>
    <row r="52" spans="1:13" x14ac:dyDescent="0.3">
      <c r="A52" s="40" t="s">
        <v>153</v>
      </c>
      <c r="B52" s="56"/>
      <c r="C52" s="36">
        <v>367</v>
      </c>
      <c r="D52" s="36">
        <v>395</v>
      </c>
      <c r="E52" s="36">
        <f t="shared" si="0"/>
        <v>28</v>
      </c>
      <c r="F52" s="61">
        <v>12</v>
      </c>
      <c r="G52" s="61">
        <v>393</v>
      </c>
      <c r="H52" s="61">
        <f t="shared" si="6"/>
        <v>2</v>
      </c>
      <c r="I52" s="61" t="str">
        <f t="shared" si="7"/>
        <v>O</v>
      </c>
      <c r="J52" s="36">
        <v>12</v>
      </c>
      <c r="K52" s="36">
        <v>393</v>
      </c>
      <c r="L52" s="36">
        <f t="shared" si="3"/>
        <v>2</v>
      </c>
      <c r="M52" s="36" t="str">
        <f t="shared" si="4"/>
        <v>O</v>
      </c>
    </row>
    <row r="53" spans="1:13" x14ac:dyDescent="0.3">
      <c r="A53" s="40" t="s">
        <v>154</v>
      </c>
      <c r="B53" s="56"/>
      <c r="C53" s="36">
        <v>419</v>
      </c>
      <c r="D53" s="36">
        <v>450</v>
      </c>
      <c r="E53" s="36">
        <f t="shared" si="0"/>
        <v>31</v>
      </c>
      <c r="F53" s="61">
        <v>12</v>
      </c>
      <c r="G53" s="61">
        <v>449</v>
      </c>
      <c r="H53" s="61">
        <f t="shared" si="6"/>
        <v>1</v>
      </c>
      <c r="I53" s="61" t="str">
        <f t="shared" si="7"/>
        <v>O</v>
      </c>
      <c r="J53" s="36">
        <v>12</v>
      </c>
      <c r="K53" s="36">
        <v>449</v>
      </c>
      <c r="L53" s="36">
        <f t="shared" si="3"/>
        <v>1</v>
      </c>
      <c r="M53" s="36" t="str">
        <f t="shared" si="4"/>
        <v>O</v>
      </c>
    </row>
    <row r="54" spans="1:13" x14ac:dyDescent="0.3">
      <c r="A54" s="40" t="s">
        <v>155</v>
      </c>
      <c r="B54" s="56" t="s">
        <v>214</v>
      </c>
      <c r="C54" s="36">
        <v>1493</v>
      </c>
      <c r="D54" s="36">
        <v>1515</v>
      </c>
      <c r="E54" s="36">
        <f t="shared" si="0"/>
        <v>22</v>
      </c>
      <c r="F54" s="61">
        <v>12</v>
      </c>
      <c r="G54" s="61">
        <v>1513</v>
      </c>
      <c r="H54" s="61">
        <f t="shared" si="6"/>
        <v>2</v>
      </c>
      <c r="I54" s="61" t="str">
        <f t="shared" si="7"/>
        <v>O</v>
      </c>
      <c r="J54" s="36">
        <v>12</v>
      </c>
      <c r="K54" s="36">
        <v>1513</v>
      </c>
      <c r="L54" s="36">
        <f t="shared" si="3"/>
        <v>2</v>
      </c>
      <c r="M54" s="36" t="str">
        <f t="shared" si="4"/>
        <v>O</v>
      </c>
    </row>
    <row r="55" spans="1:13" x14ac:dyDescent="0.3">
      <c r="A55" s="40" t="s">
        <v>156</v>
      </c>
      <c r="B55" s="56"/>
      <c r="C55" s="36">
        <v>486</v>
      </c>
      <c r="D55" s="36">
        <v>509</v>
      </c>
      <c r="E55" s="36">
        <f t="shared" si="0"/>
        <v>23</v>
      </c>
      <c r="F55" s="61">
        <v>12</v>
      </c>
      <c r="G55" s="61">
        <v>504</v>
      </c>
      <c r="H55" s="61">
        <f t="shared" si="6"/>
        <v>5</v>
      </c>
      <c r="I55" s="61" t="str">
        <f t="shared" si="7"/>
        <v>O</v>
      </c>
      <c r="J55" s="36">
        <v>12</v>
      </c>
      <c r="K55" s="36">
        <v>504</v>
      </c>
      <c r="L55" s="36">
        <f t="shared" si="3"/>
        <v>5</v>
      </c>
      <c r="M55" s="36" t="str">
        <f t="shared" si="4"/>
        <v>O</v>
      </c>
    </row>
    <row r="56" spans="1:13" x14ac:dyDescent="0.3">
      <c r="A56" s="40" t="s">
        <v>157</v>
      </c>
      <c r="B56" s="56"/>
      <c r="C56" s="36">
        <v>541</v>
      </c>
      <c r="D56" s="36">
        <v>563</v>
      </c>
      <c r="E56" s="36">
        <f t="shared" si="0"/>
        <v>22</v>
      </c>
      <c r="F56" s="61">
        <v>12</v>
      </c>
      <c r="G56" s="61">
        <v>558</v>
      </c>
      <c r="H56" s="61">
        <f t="shared" si="6"/>
        <v>5</v>
      </c>
      <c r="I56" s="61" t="str">
        <f t="shared" si="7"/>
        <v>O</v>
      </c>
      <c r="J56" s="36">
        <v>12</v>
      </c>
      <c r="K56" s="36">
        <v>558</v>
      </c>
      <c r="L56" s="36">
        <f t="shared" si="3"/>
        <v>5</v>
      </c>
      <c r="M56" s="36" t="str">
        <f t="shared" si="4"/>
        <v>O</v>
      </c>
    </row>
    <row r="57" spans="1:13" x14ac:dyDescent="0.3">
      <c r="A57" s="40" t="s">
        <v>158</v>
      </c>
      <c r="B57" s="56" t="s">
        <v>215</v>
      </c>
      <c r="C57" s="36">
        <v>705</v>
      </c>
      <c r="D57" s="36">
        <v>741</v>
      </c>
      <c r="E57" s="36">
        <f t="shared" si="0"/>
        <v>36</v>
      </c>
      <c r="F57" s="61">
        <v>71</v>
      </c>
      <c r="G57" s="61">
        <v>730</v>
      </c>
      <c r="H57" s="61">
        <f t="shared" si="6"/>
        <v>11</v>
      </c>
      <c r="I57" s="61" t="str">
        <f t="shared" si="7"/>
        <v>O</v>
      </c>
      <c r="J57" s="36">
        <v>71</v>
      </c>
      <c r="K57" s="36">
        <v>730</v>
      </c>
      <c r="L57" s="36">
        <f t="shared" si="3"/>
        <v>11</v>
      </c>
      <c r="M57" s="36" t="str">
        <f t="shared" si="4"/>
        <v>O</v>
      </c>
    </row>
    <row r="58" spans="1:13" x14ac:dyDescent="0.3">
      <c r="A58" s="40" t="s">
        <v>159</v>
      </c>
      <c r="B58" s="56"/>
      <c r="C58" s="36">
        <v>606</v>
      </c>
      <c r="D58" s="36">
        <v>642</v>
      </c>
      <c r="E58" s="36">
        <f t="shared" ref="E58:E96" si="8">D58-C58</f>
        <v>36</v>
      </c>
      <c r="F58" s="61">
        <v>71</v>
      </c>
      <c r="G58" s="61">
        <v>633</v>
      </c>
      <c r="H58" s="61">
        <f t="shared" si="6"/>
        <v>9</v>
      </c>
      <c r="I58" s="61" t="str">
        <f t="shared" si="7"/>
        <v>O</v>
      </c>
      <c r="J58" s="36">
        <v>71</v>
      </c>
      <c r="K58" s="36">
        <v>633</v>
      </c>
      <c r="L58" s="36">
        <f t="shared" ref="L58:L96" si="9">$D58-K58</f>
        <v>9</v>
      </c>
      <c r="M58" s="36" t="str">
        <f t="shared" ref="M58:M96" si="10">IF(AND($K58&gt;$C58, $K58&lt;$D58), "O", "X")</f>
        <v>O</v>
      </c>
    </row>
    <row r="59" spans="1:13" x14ac:dyDescent="0.3">
      <c r="A59" s="40" t="s">
        <v>160</v>
      </c>
      <c r="B59" s="56"/>
      <c r="C59" s="36">
        <v>600</v>
      </c>
      <c r="D59" s="36">
        <v>636</v>
      </c>
      <c r="E59" s="36">
        <f t="shared" si="8"/>
        <v>36</v>
      </c>
      <c r="F59" s="61">
        <v>71</v>
      </c>
      <c r="G59" s="61">
        <v>626</v>
      </c>
      <c r="H59" s="61">
        <f t="shared" si="6"/>
        <v>10</v>
      </c>
      <c r="I59" s="61" t="str">
        <f t="shared" si="7"/>
        <v>O</v>
      </c>
      <c r="J59" s="36">
        <v>71</v>
      </c>
      <c r="K59" s="36">
        <v>626</v>
      </c>
      <c r="L59" s="36">
        <f t="shared" si="9"/>
        <v>10</v>
      </c>
      <c r="M59" s="36" t="str">
        <f t="shared" si="10"/>
        <v>O</v>
      </c>
    </row>
    <row r="60" spans="1:13" x14ac:dyDescent="0.3">
      <c r="A60" s="40" t="s">
        <v>161</v>
      </c>
      <c r="B60" s="56" t="s">
        <v>216</v>
      </c>
      <c r="C60" s="36">
        <v>481</v>
      </c>
      <c r="D60" s="36">
        <v>513</v>
      </c>
      <c r="E60" s="36">
        <f t="shared" si="8"/>
        <v>32</v>
      </c>
      <c r="F60" s="61">
        <v>71</v>
      </c>
      <c r="G60" s="61">
        <v>504</v>
      </c>
      <c r="H60" s="61">
        <f t="shared" si="6"/>
        <v>9</v>
      </c>
      <c r="I60" s="61" t="str">
        <f t="shared" si="7"/>
        <v>O</v>
      </c>
      <c r="J60" s="36">
        <v>71</v>
      </c>
      <c r="K60" s="36">
        <v>504</v>
      </c>
      <c r="L60" s="36">
        <f t="shared" si="9"/>
        <v>9</v>
      </c>
      <c r="M60" s="36" t="str">
        <f t="shared" si="10"/>
        <v>O</v>
      </c>
    </row>
    <row r="61" spans="1:13" x14ac:dyDescent="0.3">
      <c r="A61" s="40" t="s">
        <v>162</v>
      </c>
      <c r="B61" s="56"/>
      <c r="C61" s="36">
        <v>1178</v>
      </c>
      <c r="D61" s="36">
        <v>1210</v>
      </c>
      <c r="E61" s="36">
        <f t="shared" si="8"/>
        <v>32</v>
      </c>
      <c r="F61" s="61">
        <v>71</v>
      </c>
      <c r="G61" s="61">
        <v>1201</v>
      </c>
      <c r="H61" s="61">
        <f t="shared" si="6"/>
        <v>9</v>
      </c>
      <c r="I61" s="61" t="str">
        <f t="shared" si="7"/>
        <v>O</v>
      </c>
      <c r="J61" s="36">
        <v>71</v>
      </c>
      <c r="K61" s="36">
        <v>1201</v>
      </c>
      <c r="L61" s="36">
        <f t="shared" si="9"/>
        <v>9</v>
      </c>
      <c r="M61" s="36" t="str">
        <f t="shared" si="10"/>
        <v>O</v>
      </c>
    </row>
    <row r="62" spans="1:13" x14ac:dyDescent="0.3">
      <c r="A62" s="40" t="s">
        <v>163</v>
      </c>
      <c r="B62" s="56"/>
      <c r="C62" s="36">
        <v>417</v>
      </c>
      <c r="D62" s="36">
        <v>449</v>
      </c>
      <c r="E62" s="36">
        <f t="shared" si="8"/>
        <v>32</v>
      </c>
      <c r="F62" s="61">
        <v>71</v>
      </c>
      <c r="G62" s="61">
        <v>442</v>
      </c>
      <c r="H62" s="61">
        <f t="shared" si="6"/>
        <v>7</v>
      </c>
      <c r="I62" s="61" t="str">
        <f t="shared" si="7"/>
        <v>O</v>
      </c>
      <c r="J62" s="36">
        <v>71</v>
      </c>
      <c r="K62" s="36">
        <v>442</v>
      </c>
      <c r="L62" s="36">
        <f t="shared" si="9"/>
        <v>7</v>
      </c>
      <c r="M62" s="36" t="str">
        <f t="shared" si="10"/>
        <v>O</v>
      </c>
    </row>
    <row r="63" spans="1:13" x14ac:dyDescent="0.3">
      <c r="A63" s="40" t="s">
        <v>164</v>
      </c>
      <c r="B63" s="56" t="s">
        <v>217</v>
      </c>
      <c r="C63" s="36">
        <v>469</v>
      </c>
      <c r="D63" s="36">
        <v>496</v>
      </c>
      <c r="E63" s="36">
        <f t="shared" si="8"/>
        <v>27</v>
      </c>
      <c r="F63" s="61">
        <v>71</v>
      </c>
      <c r="G63" s="61">
        <v>490</v>
      </c>
      <c r="H63" s="61">
        <f t="shared" si="6"/>
        <v>6</v>
      </c>
      <c r="I63" s="61" t="str">
        <f t="shared" si="7"/>
        <v>O</v>
      </c>
      <c r="J63" s="36">
        <v>71</v>
      </c>
      <c r="K63" s="36">
        <v>490</v>
      </c>
      <c r="L63" s="36">
        <f t="shared" si="9"/>
        <v>6</v>
      </c>
      <c r="M63" s="36" t="str">
        <f t="shared" si="10"/>
        <v>O</v>
      </c>
    </row>
    <row r="64" spans="1:13" x14ac:dyDescent="0.3">
      <c r="A64" s="40" t="s">
        <v>165</v>
      </c>
      <c r="B64" s="56"/>
      <c r="C64" s="36">
        <v>351</v>
      </c>
      <c r="D64" s="36">
        <v>378</v>
      </c>
      <c r="E64" s="36">
        <f t="shared" si="8"/>
        <v>27</v>
      </c>
      <c r="F64" s="61">
        <v>71</v>
      </c>
      <c r="G64" s="61">
        <v>372</v>
      </c>
      <c r="H64" s="61">
        <f t="shared" si="6"/>
        <v>6</v>
      </c>
      <c r="I64" s="61" t="str">
        <f t="shared" si="7"/>
        <v>O</v>
      </c>
      <c r="J64" s="36">
        <v>71</v>
      </c>
      <c r="K64" s="36">
        <v>372</v>
      </c>
      <c r="L64" s="36">
        <f t="shared" si="9"/>
        <v>6</v>
      </c>
      <c r="M64" s="36" t="str">
        <f t="shared" si="10"/>
        <v>O</v>
      </c>
    </row>
    <row r="65" spans="1:13" x14ac:dyDescent="0.3">
      <c r="A65" s="40" t="s">
        <v>166</v>
      </c>
      <c r="B65" s="56"/>
      <c r="C65" s="36">
        <v>492</v>
      </c>
      <c r="D65" s="36">
        <v>520</v>
      </c>
      <c r="E65" s="36">
        <f t="shared" si="8"/>
        <v>28</v>
      </c>
      <c r="F65" s="61">
        <v>71</v>
      </c>
      <c r="G65" s="61">
        <v>514</v>
      </c>
      <c r="H65" s="61">
        <f t="shared" si="6"/>
        <v>6</v>
      </c>
      <c r="I65" s="61" t="str">
        <f t="shared" si="7"/>
        <v>O</v>
      </c>
      <c r="J65" s="36">
        <v>71</v>
      </c>
      <c r="K65" s="36">
        <v>514</v>
      </c>
      <c r="L65" s="36">
        <f t="shared" si="9"/>
        <v>6</v>
      </c>
      <c r="M65" s="36" t="str">
        <f t="shared" si="10"/>
        <v>O</v>
      </c>
    </row>
    <row r="66" spans="1:13" x14ac:dyDescent="0.3">
      <c r="A66" s="40" t="s">
        <v>185</v>
      </c>
      <c r="B66" s="56" t="s">
        <v>224</v>
      </c>
      <c r="C66" s="36">
        <v>844</v>
      </c>
      <c r="D66" s="36">
        <v>861</v>
      </c>
      <c r="E66" s="36">
        <f t="shared" si="8"/>
        <v>17</v>
      </c>
      <c r="F66" s="61">
        <v>1</v>
      </c>
      <c r="G66" s="61">
        <v>859</v>
      </c>
      <c r="H66" s="61">
        <f t="shared" ref="H66:H83" si="11">D66-G66</f>
        <v>2</v>
      </c>
      <c r="I66" s="61" t="str">
        <f t="shared" ref="I66:I83" si="12">IF(AND(G66&gt;C66, G66&lt;D66), "O", "X")</f>
        <v>O</v>
      </c>
      <c r="J66" s="36">
        <v>1</v>
      </c>
      <c r="K66" s="36">
        <v>876</v>
      </c>
      <c r="L66" s="36">
        <f t="shared" si="9"/>
        <v>-15</v>
      </c>
      <c r="M66" s="36" t="str">
        <f t="shared" si="10"/>
        <v>X</v>
      </c>
    </row>
    <row r="67" spans="1:13" x14ac:dyDescent="0.3">
      <c r="A67" s="40" t="s">
        <v>186</v>
      </c>
      <c r="B67" s="56"/>
      <c r="C67" s="36">
        <v>2204</v>
      </c>
      <c r="D67" s="36">
        <v>2222</v>
      </c>
      <c r="E67" s="36">
        <f t="shared" si="8"/>
        <v>18</v>
      </c>
      <c r="F67" s="61">
        <v>1</v>
      </c>
      <c r="G67" s="61">
        <v>2220</v>
      </c>
      <c r="H67" s="61">
        <f t="shared" si="11"/>
        <v>2</v>
      </c>
      <c r="I67" s="61" t="str">
        <f t="shared" si="12"/>
        <v>O</v>
      </c>
      <c r="J67" s="36">
        <v>0</v>
      </c>
      <c r="K67" s="36"/>
      <c r="L67" s="36">
        <f t="shared" si="9"/>
        <v>2222</v>
      </c>
      <c r="M67" s="36" t="str">
        <f t="shared" si="10"/>
        <v>X</v>
      </c>
    </row>
    <row r="68" spans="1:13" x14ac:dyDescent="0.3">
      <c r="A68" s="40" t="s">
        <v>187</v>
      </c>
      <c r="B68" s="56"/>
      <c r="C68" s="36">
        <v>379</v>
      </c>
      <c r="D68" s="36">
        <v>397</v>
      </c>
      <c r="E68" s="36">
        <f t="shared" si="8"/>
        <v>18</v>
      </c>
      <c r="F68" s="61">
        <v>1</v>
      </c>
      <c r="G68" s="61">
        <v>395</v>
      </c>
      <c r="H68" s="61">
        <f t="shared" si="11"/>
        <v>2</v>
      </c>
      <c r="I68" s="61" t="str">
        <f t="shared" si="12"/>
        <v>O</v>
      </c>
      <c r="J68" s="36">
        <v>0</v>
      </c>
      <c r="K68" s="36"/>
      <c r="L68" s="36">
        <f t="shared" si="9"/>
        <v>397</v>
      </c>
      <c r="M68" s="36" t="str">
        <f t="shared" si="10"/>
        <v>X</v>
      </c>
    </row>
    <row r="69" spans="1:13" x14ac:dyDescent="0.3">
      <c r="A69" s="40" t="s">
        <v>188</v>
      </c>
      <c r="B69" s="56" t="s">
        <v>225</v>
      </c>
      <c r="C69" s="36">
        <v>264</v>
      </c>
      <c r="D69" s="36">
        <v>282</v>
      </c>
      <c r="E69" s="36">
        <f t="shared" si="8"/>
        <v>18</v>
      </c>
      <c r="F69" s="61">
        <v>1</v>
      </c>
      <c r="G69" s="61">
        <v>279</v>
      </c>
      <c r="H69" s="61">
        <f t="shared" si="11"/>
        <v>3</v>
      </c>
      <c r="I69" s="61" t="str">
        <f t="shared" si="12"/>
        <v>O</v>
      </c>
      <c r="J69" s="36">
        <v>1</v>
      </c>
      <c r="K69" s="36">
        <v>279</v>
      </c>
      <c r="L69" s="36">
        <f t="shared" si="9"/>
        <v>3</v>
      </c>
      <c r="M69" s="36" t="str">
        <f t="shared" si="10"/>
        <v>O</v>
      </c>
    </row>
    <row r="70" spans="1:13" x14ac:dyDescent="0.3">
      <c r="A70" s="40" t="s">
        <v>189</v>
      </c>
      <c r="B70" s="56"/>
      <c r="C70" s="36">
        <v>278</v>
      </c>
      <c r="D70" s="36">
        <v>295</v>
      </c>
      <c r="E70" s="36">
        <f t="shared" si="8"/>
        <v>17</v>
      </c>
      <c r="F70" s="61">
        <v>1</v>
      </c>
      <c r="G70" s="61">
        <v>292</v>
      </c>
      <c r="H70" s="61">
        <f t="shared" si="11"/>
        <v>3</v>
      </c>
      <c r="I70" s="61" t="str">
        <f t="shared" si="12"/>
        <v>O</v>
      </c>
      <c r="J70" s="36">
        <v>1</v>
      </c>
      <c r="K70" s="36">
        <v>292</v>
      </c>
      <c r="L70" s="36">
        <f t="shared" si="9"/>
        <v>3</v>
      </c>
      <c r="M70" s="36" t="str">
        <f t="shared" si="10"/>
        <v>O</v>
      </c>
    </row>
    <row r="71" spans="1:13" x14ac:dyDescent="0.3">
      <c r="A71" s="40" t="s">
        <v>190</v>
      </c>
      <c r="B71" s="56"/>
      <c r="C71" s="36">
        <v>432</v>
      </c>
      <c r="D71" s="36">
        <v>450</v>
      </c>
      <c r="E71" s="36">
        <f t="shared" si="8"/>
        <v>18</v>
      </c>
      <c r="F71" s="61">
        <v>1</v>
      </c>
      <c r="G71" s="61">
        <v>447</v>
      </c>
      <c r="H71" s="61">
        <f t="shared" si="11"/>
        <v>3</v>
      </c>
      <c r="I71" s="61" t="str">
        <f t="shared" si="12"/>
        <v>O</v>
      </c>
      <c r="J71" s="36">
        <v>1</v>
      </c>
      <c r="K71" s="36">
        <v>447</v>
      </c>
      <c r="L71" s="36">
        <f t="shared" si="9"/>
        <v>3</v>
      </c>
      <c r="M71" s="36" t="str">
        <f t="shared" si="10"/>
        <v>O</v>
      </c>
    </row>
    <row r="72" spans="1:13" x14ac:dyDescent="0.3">
      <c r="A72" s="40" t="s">
        <v>191</v>
      </c>
      <c r="B72" s="56" t="s">
        <v>229</v>
      </c>
      <c r="C72" s="36">
        <v>595</v>
      </c>
      <c r="D72" s="36">
        <v>614</v>
      </c>
      <c r="E72" s="36">
        <f t="shared" si="8"/>
        <v>19</v>
      </c>
      <c r="F72" s="61">
        <v>1</v>
      </c>
      <c r="G72" s="61">
        <v>611</v>
      </c>
      <c r="H72" s="61">
        <f t="shared" si="11"/>
        <v>3</v>
      </c>
      <c r="I72" s="61" t="str">
        <f t="shared" si="12"/>
        <v>O</v>
      </c>
      <c r="J72" s="36">
        <v>0</v>
      </c>
      <c r="K72" s="36"/>
      <c r="L72" s="36">
        <f t="shared" si="9"/>
        <v>614</v>
      </c>
      <c r="M72" s="36" t="str">
        <f t="shared" si="10"/>
        <v>X</v>
      </c>
    </row>
    <row r="73" spans="1:13" x14ac:dyDescent="0.3">
      <c r="A73" s="40" t="s">
        <v>192</v>
      </c>
      <c r="B73" s="56"/>
      <c r="C73" s="36">
        <v>1042</v>
      </c>
      <c r="D73" s="36">
        <v>1059</v>
      </c>
      <c r="E73" s="36">
        <f t="shared" si="8"/>
        <v>17</v>
      </c>
      <c r="F73" s="61">
        <v>1</v>
      </c>
      <c r="G73" s="61">
        <v>1056</v>
      </c>
      <c r="H73" s="61">
        <f t="shared" si="11"/>
        <v>3</v>
      </c>
      <c r="I73" s="61" t="str">
        <f t="shared" si="12"/>
        <v>O</v>
      </c>
      <c r="J73" s="36">
        <v>0</v>
      </c>
      <c r="K73" s="36"/>
      <c r="L73" s="36">
        <f t="shared" si="9"/>
        <v>1059</v>
      </c>
      <c r="M73" s="36" t="str">
        <f t="shared" si="10"/>
        <v>X</v>
      </c>
    </row>
    <row r="74" spans="1:13" x14ac:dyDescent="0.3">
      <c r="A74" s="40" t="s">
        <v>193</v>
      </c>
      <c r="B74" s="56"/>
      <c r="C74" s="36">
        <v>680</v>
      </c>
      <c r="D74" s="36">
        <v>698</v>
      </c>
      <c r="E74" s="36">
        <f t="shared" si="8"/>
        <v>18</v>
      </c>
      <c r="F74" s="61">
        <v>1</v>
      </c>
      <c r="G74" s="61">
        <v>695</v>
      </c>
      <c r="H74" s="61">
        <f t="shared" si="11"/>
        <v>3</v>
      </c>
      <c r="I74" s="61" t="str">
        <f t="shared" si="12"/>
        <v>O</v>
      </c>
      <c r="J74" s="36">
        <v>0</v>
      </c>
      <c r="K74" s="36"/>
      <c r="L74" s="36">
        <f t="shared" si="9"/>
        <v>698</v>
      </c>
      <c r="M74" s="36" t="str">
        <f t="shared" si="10"/>
        <v>X</v>
      </c>
    </row>
    <row r="75" spans="1:13" x14ac:dyDescent="0.3">
      <c r="A75" s="40" t="s">
        <v>194</v>
      </c>
      <c r="B75" s="56" t="s">
        <v>226</v>
      </c>
      <c r="C75" s="36">
        <v>560</v>
      </c>
      <c r="D75" s="36">
        <v>580</v>
      </c>
      <c r="E75" s="36">
        <f t="shared" si="8"/>
        <v>20</v>
      </c>
      <c r="F75" s="61">
        <v>1</v>
      </c>
      <c r="G75" s="61">
        <v>576</v>
      </c>
      <c r="H75" s="61">
        <f t="shared" si="11"/>
        <v>4</v>
      </c>
      <c r="I75" s="61" t="str">
        <f t="shared" si="12"/>
        <v>O</v>
      </c>
      <c r="J75" s="36">
        <v>0</v>
      </c>
      <c r="K75" s="36"/>
      <c r="L75" s="36">
        <f t="shared" si="9"/>
        <v>580</v>
      </c>
      <c r="M75" s="36" t="str">
        <f t="shared" si="10"/>
        <v>X</v>
      </c>
    </row>
    <row r="76" spans="1:13" x14ac:dyDescent="0.3">
      <c r="A76" s="40" t="s">
        <v>195</v>
      </c>
      <c r="B76" s="56"/>
      <c r="C76" s="36">
        <v>521</v>
      </c>
      <c r="D76" s="36">
        <v>540</v>
      </c>
      <c r="E76" s="36">
        <f t="shared" si="8"/>
        <v>19</v>
      </c>
      <c r="F76" s="61">
        <v>1</v>
      </c>
      <c r="G76" s="61">
        <v>537</v>
      </c>
      <c r="H76" s="61">
        <f t="shared" si="11"/>
        <v>3</v>
      </c>
      <c r="I76" s="61" t="str">
        <f t="shared" si="12"/>
        <v>O</v>
      </c>
      <c r="J76" s="36">
        <v>1</v>
      </c>
      <c r="K76" s="36">
        <v>557</v>
      </c>
      <c r="L76" s="36">
        <f t="shared" si="9"/>
        <v>-17</v>
      </c>
      <c r="M76" s="36" t="str">
        <f t="shared" si="10"/>
        <v>X</v>
      </c>
    </row>
    <row r="77" spans="1:13" x14ac:dyDescent="0.3">
      <c r="A77" s="40" t="s">
        <v>196</v>
      </c>
      <c r="B77" s="56"/>
      <c r="C77" s="36">
        <v>512</v>
      </c>
      <c r="D77" s="36">
        <v>530</v>
      </c>
      <c r="E77" s="36">
        <f t="shared" si="8"/>
        <v>18</v>
      </c>
      <c r="F77" s="61">
        <v>1</v>
      </c>
      <c r="G77" s="61">
        <v>527</v>
      </c>
      <c r="H77" s="61">
        <f t="shared" si="11"/>
        <v>3</v>
      </c>
      <c r="I77" s="61" t="str">
        <f t="shared" si="12"/>
        <v>O</v>
      </c>
      <c r="J77" s="36">
        <v>0</v>
      </c>
      <c r="K77" s="36"/>
      <c r="L77" s="36">
        <f t="shared" si="9"/>
        <v>530</v>
      </c>
      <c r="M77" s="36" t="str">
        <f t="shared" si="10"/>
        <v>X</v>
      </c>
    </row>
    <row r="78" spans="1:13" x14ac:dyDescent="0.3">
      <c r="A78" s="40" t="s">
        <v>197</v>
      </c>
      <c r="B78" s="56" t="s">
        <v>227</v>
      </c>
      <c r="C78" s="36">
        <v>374</v>
      </c>
      <c r="D78" s="36">
        <v>393</v>
      </c>
      <c r="E78" s="36">
        <f t="shared" si="8"/>
        <v>19</v>
      </c>
      <c r="F78" s="61">
        <v>1</v>
      </c>
      <c r="G78" s="61">
        <v>388</v>
      </c>
      <c r="H78" s="61">
        <f t="shared" si="11"/>
        <v>5</v>
      </c>
      <c r="I78" s="61" t="str">
        <f t="shared" si="12"/>
        <v>O</v>
      </c>
      <c r="J78" s="36">
        <v>1</v>
      </c>
      <c r="K78" s="36">
        <v>388</v>
      </c>
      <c r="L78" s="36">
        <f t="shared" si="9"/>
        <v>5</v>
      </c>
      <c r="M78" s="36" t="str">
        <f t="shared" si="10"/>
        <v>O</v>
      </c>
    </row>
    <row r="79" spans="1:13" x14ac:dyDescent="0.3">
      <c r="A79" s="40" t="s">
        <v>198</v>
      </c>
      <c r="B79" s="56"/>
      <c r="C79" s="36">
        <v>296</v>
      </c>
      <c r="D79" s="36">
        <v>314</v>
      </c>
      <c r="E79" s="36">
        <f t="shared" si="8"/>
        <v>18</v>
      </c>
      <c r="F79" s="61">
        <v>1</v>
      </c>
      <c r="G79" s="61">
        <v>309</v>
      </c>
      <c r="H79" s="61">
        <f t="shared" si="11"/>
        <v>5</v>
      </c>
      <c r="I79" s="61" t="str">
        <f t="shared" si="12"/>
        <v>O</v>
      </c>
      <c r="J79" s="36">
        <v>1</v>
      </c>
      <c r="K79" s="36">
        <v>309</v>
      </c>
      <c r="L79" s="36">
        <f t="shared" si="9"/>
        <v>5</v>
      </c>
      <c r="M79" s="36" t="str">
        <f t="shared" si="10"/>
        <v>O</v>
      </c>
    </row>
    <row r="80" spans="1:13" x14ac:dyDescent="0.3">
      <c r="A80" s="40" t="s">
        <v>199</v>
      </c>
      <c r="B80" s="56"/>
      <c r="C80" s="36">
        <v>356</v>
      </c>
      <c r="D80" s="36">
        <v>375</v>
      </c>
      <c r="E80" s="36">
        <f t="shared" si="8"/>
        <v>19</v>
      </c>
      <c r="F80" s="61">
        <v>1</v>
      </c>
      <c r="G80" s="61">
        <v>372</v>
      </c>
      <c r="H80" s="61">
        <f t="shared" si="11"/>
        <v>3</v>
      </c>
      <c r="I80" s="61" t="str">
        <f t="shared" si="12"/>
        <v>O</v>
      </c>
      <c r="J80" s="36">
        <v>1</v>
      </c>
      <c r="K80" s="36">
        <v>372</v>
      </c>
      <c r="L80" s="36">
        <f t="shared" si="9"/>
        <v>3</v>
      </c>
      <c r="M80" s="36" t="str">
        <f t="shared" si="10"/>
        <v>O</v>
      </c>
    </row>
    <row r="81" spans="1:13" x14ac:dyDescent="0.3">
      <c r="A81" s="40" t="s">
        <v>200</v>
      </c>
      <c r="B81" s="57" t="s">
        <v>228</v>
      </c>
      <c r="C81" s="36">
        <v>674</v>
      </c>
      <c r="D81" s="36">
        <v>693</v>
      </c>
      <c r="E81" s="36">
        <f t="shared" si="8"/>
        <v>19</v>
      </c>
      <c r="F81" s="61">
        <v>1</v>
      </c>
      <c r="G81" s="61">
        <v>689</v>
      </c>
      <c r="H81" s="61">
        <f t="shared" si="11"/>
        <v>4</v>
      </c>
      <c r="I81" s="61" t="str">
        <f t="shared" si="12"/>
        <v>O</v>
      </c>
      <c r="J81" s="36">
        <v>1</v>
      </c>
      <c r="K81" s="36">
        <v>693</v>
      </c>
      <c r="L81" s="36">
        <f t="shared" si="9"/>
        <v>0</v>
      </c>
      <c r="M81" s="36" t="str">
        <f t="shared" si="10"/>
        <v>X</v>
      </c>
    </row>
    <row r="82" spans="1:13" x14ac:dyDescent="0.3">
      <c r="A82" s="40" t="s">
        <v>201</v>
      </c>
      <c r="B82" s="57"/>
      <c r="C82" s="36">
        <v>564</v>
      </c>
      <c r="D82" s="36">
        <v>584</v>
      </c>
      <c r="E82" s="36">
        <f t="shared" si="8"/>
        <v>20</v>
      </c>
      <c r="F82" s="61">
        <v>1</v>
      </c>
      <c r="G82" s="61">
        <v>579</v>
      </c>
      <c r="H82" s="61">
        <f t="shared" si="11"/>
        <v>5</v>
      </c>
      <c r="I82" s="61" t="str">
        <f t="shared" si="12"/>
        <v>O</v>
      </c>
      <c r="J82" s="36">
        <v>1</v>
      </c>
      <c r="K82" s="36">
        <v>583</v>
      </c>
      <c r="L82" s="36">
        <f t="shared" si="9"/>
        <v>1</v>
      </c>
      <c r="M82" s="36" t="str">
        <f t="shared" si="10"/>
        <v>O</v>
      </c>
    </row>
    <row r="83" spans="1:13" x14ac:dyDescent="0.3">
      <c r="A83" s="40" t="s">
        <v>202</v>
      </c>
      <c r="B83" s="57"/>
      <c r="C83" s="36">
        <v>459</v>
      </c>
      <c r="D83" s="36">
        <v>479</v>
      </c>
      <c r="E83" s="36">
        <f t="shared" si="8"/>
        <v>20</v>
      </c>
      <c r="F83" s="61">
        <v>1</v>
      </c>
      <c r="G83" s="61">
        <v>474</v>
      </c>
      <c r="H83" s="61">
        <f t="shared" si="11"/>
        <v>5</v>
      </c>
      <c r="I83" s="61" t="str">
        <f t="shared" si="12"/>
        <v>O</v>
      </c>
      <c r="J83" s="36">
        <v>1</v>
      </c>
      <c r="K83" s="36">
        <v>479</v>
      </c>
      <c r="L83" s="36">
        <f t="shared" si="9"/>
        <v>0</v>
      </c>
      <c r="M83" s="36" t="str">
        <f t="shared" si="10"/>
        <v>X</v>
      </c>
    </row>
    <row r="84" spans="1:13" x14ac:dyDescent="0.3">
      <c r="A84" s="42"/>
      <c r="B84" s="43"/>
      <c r="C84" s="39"/>
      <c r="D84" s="39"/>
      <c r="E84" s="39"/>
      <c r="F84" s="63"/>
      <c r="G84" s="63"/>
      <c r="H84" s="63"/>
      <c r="I84" s="44">
        <f>COUNTIF(I5:I83,"X")</f>
        <v>14</v>
      </c>
      <c r="L84" s="39"/>
      <c r="M84" s="44">
        <f>COUNTIF(M5:M83,"X")</f>
        <v>28</v>
      </c>
    </row>
    <row r="85" spans="1:13" x14ac:dyDescent="0.3">
      <c r="A85" s="36" t="s">
        <v>412</v>
      </c>
      <c r="B85" s="53" t="s">
        <v>236</v>
      </c>
      <c r="C85" s="36">
        <v>1316</v>
      </c>
      <c r="D85" s="36">
        <v>1336</v>
      </c>
      <c r="E85" s="36">
        <f t="shared" si="8"/>
        <v>20</v>
      </c>
      <c r="F85" s="61">
        <v>1</v>
      </c>
      <c r="G85" s="61">
        <v>1336</v>
      </c>
      <c r="H85" s="61">
        <f t="shared" ref="H85:H96" si="13">D85-G85</f>
        <v>0</v>
      </c>
      <c r="I85" s="61" t="str">
        <f t="shared" ref="I85:I96" si="14">IF(AND(G85&gt;C85, G85&lt;D85), "O", "X")</f>
        <v>X</v>
      </c>
      <c r="J85" s="36">
        <v>0</v>
      </c>
      <c r="K85" s="36"/>
      <c r="L85" s="36">
        <f>$D85-K85</f>
        <v>1336</v>
      </c>
      <c r="M85" s="36" t="s">
        <v>47</v>
      </c>
    </row>
    <row r="86" spans="1:13" x14ac:dyDescent="0.3">
      <c r="A86" s="36" t="s">
        <v>414</v>
      </c>
      <c r="B86" s="54"/>
      <c r="C86" s="36">
        <v>197</v>
      </c>
      <c r="D86" s="36">
        <v>216</v>
      </c>
      <c r="E86" s="36">
        <f>D86-C86</f>
        <v>19</v>
      </c>
      <c r="F86" s="61">
        <v>0</v>
      </c>
      <c r="G86" s="61"/>
      <c r="H86" s="61">
        <f t="shared" si="13"/>
        <v>216</v>
      </c>
      <c r="I86" s="61" t="str">
        <f t="shared" si="14"/>
        <v>X</v>
      </c>
      <c r="J86" s="36">
        <v>0</v>
      </c>
      <c r="K86" s="36"/>
      <c r="L86" s="36">
        <f t="shared" si="9"/>
        <v>216</v>
      </c>
      <c r="M86" s="36" t="str">
        <f t="shared" si="10"/>
        <v>X</v>
      </c>
    </row>
    <row r="87" spans="1:13" x14ac:dyDescent="0.3">
      <c r="A87" s="36" t="s">
        <v>413</v>
      </c>
      <c r="B87" s="55"/>
      <c r="C87" s="36">
        <v>308</v>
      </c>
      <c r="D87" s="36">
        <v>329</v>
      </c>
      <c r="E87" s="36">
        <f t="shared" si="8"/>
        <v>21</v>
      </c>
      <c r="F87" s="61">
        <v>1</v>
      </c>
      <c r="G87" s="61">
        <v>329</v>
      </c>
      <c r="H87" s="61">
        <f t="shared" si="13"/>
        <v>0</v>
      </c>
      <c r="I87" s="61" t="str">
        <f t="shared" si="14"/>
        <v>X</v>
      </c>
      <c r="J87" s="36">
        <v>0</v>
      </c>
      <c r="K87" s="36"/>
      <c r="L87" s="36">
        <f t="shared" si="9"/>
        <v>329</v>
      </c>
      <c r="M87" s="36" t="str">
        <f t="shared" si="10"/>
        <v>X</v>
      </c>
    </row>
    <row r="88" spans="1:13" x14ac:dyDescent="0.3">
      <c r="A88" s="36" t="s">
        <v>415</v>
      </c>
      <c r="B88" s="53" t="s">
        <v>237</v>
      </c>
      <c r="C88" s="36">
        <v>163</v>
      </c>
      <c r="D88" s="36">
        <v>188</v>
      </c>
      <c r="E88" s="36">
        <f>D88-C88</f>
        <v>25</v>
      </c>
      <c r="F88" s="61">
        <v>0</v>
      </c>
      <c r="G88" s="61">
        <v>0</v>
      </c>
      <c r="H88" s="61">
        <f t="shared" si="13"/>
        <v>188</v>
      </c>
      <c r="I88" s="61" t="str">
        <f t="shared" si="14"/>
        <v>X</v>
      </c>
      <c r="J88" s="36">
        <v>0</v>
      </c>
      <c r="K88" s="36"/>
      <c r="L88" s="36">
        <f t="shared" si="9"/>
        <v>188</v>
      </c>
      <c r="M88" s="36" t="str">
        <f t="shared" si="10"/>
        <v>X</v>
      </c>
    </row>
    <row r="89" spans="1:13" x14ac:dyDescent="0.3">
      <c r="A89" s="36" t="s">
        <v>366</v>
      </c>
      <c r="B89" s="54"/>
      <c r="C89" s="36">
        <v>177</v>
      </c>
      <c r="D89" s="36">
        <v>205</v>
      </c>
      <c r="E89" s="36">
        <f t="shared" si="8"/>
        <v>28</v>
      </c>
      <c r="F89" s="61">
        <v>3</v>
      </c>
      <c r="G89" s="61">
        <v>205</v>
      </c>
      <c r="H89" s="61">
        <f t="shared" si="13"/>
        <v>0</v>
      </c>
      <c r="I89" s="61" t="str">
        <f t="shared" si="14"/>
        <v>X</v>
      </c>
      <c r="J89" s="36">
        <v>0</v>
      </c>
      <c r="K89" s="36"/>
      <c r="L89" s="36">
        <f t="shared" si="9"/>
        <v>205</v>
      </c>
      <c r="M89" s="36" t="str">
        <f t="shared" si="10"/>
        <v>X</v>
      </c>
    </row>
    <row r="90" spans="1:13" x14ac:dyDescent="0.3">
      <c r="A90" s="36" t="s">
        <v>367</v>
      </c>
      <c r="B90" s="55"/>
      <c r="C90" s="36">
        <v>224</v>
      </c>
      <c r="D90" s="36">
        <v>248</v>
      </c>
      <c r="E90" s="36">
        <f t="shared" si="8"/>
        <v>24</v>
      </c>
      <c r="F90" s="61">
        <v>3</v>
      </c>
      <c r="G90" s="61">
        <v>248</v>
      </c>
      <c r="H90" s="61">
        <f t="shared" si="13"/>
        <v>0</v>
      </c>
      <c r="I90" s="61" t="str">
        <f t="shared" si="14"/>
        <v>X</v>
      </c>
      <c r="J90" s="36">
        <v>0</v>
      </c>
      <c r="K90" s="36"/>
      <c r="L90" s="36">
        <f t="shared" si="9"/>
        <v>248</v>
      </c>
      <c r="M90" s="36" t="str">
        <f t="shared" si="10"/>
        <v>X</v>
      </c>
    </row>
    <row r="91" spans="1:13" x14ac:dyDescent="0.3">
      <c r="A91" s="36" t="s">
        <v>240</v>
      </c>
      <c r="B91" s="53" t="s">
        <v>238</v>
      </c>
      <c r="C91" s="36">
        <v>936</v>
      </c>
      <c r="D91" s="36">
        <v>957</v>
      </c>
      <c r="E91" s="36">
        <f t="shared" si="8"/>
        <v>21</v>
      </c>
      <c r="F91" s="61">
        <v>0</v>
      </c>
      <c r="G91" s="61"/>
      <c r="H91" s="61">
        <f t="shared" si="13"/>
        <v>957</v>
      </c>
      <c r="I91" s="61" t="str">
        <f t="shared" si="14"/>
        <v>X</v>
      </c>
      <c r="J91" s="36">
        <v>0</v>
      </c>
      <c r="K91" s="36"/>
      <c r="L91" s="36">
        <f t="shared" si="9"/>
        <v>957</v>
      </c>
      <c r="M91" s="36" t="str">
        <f t="shared" si="10"/>
        <v>X</v>
      </c>
    </row>
    <row r="92" spans="1:13" x14ac:dyDescent="0.3">
      <c r="A92" s="36" t="s">
        <v>234</v>
      </c>
      <c r="B92" s="54"/>
      <c r="C92" s="36">
        <v>420</v>
      </c>
      <c r="D92" s="36">
        <v>446</v>
      </c>
      <c r="E92" s="36">
        <f t="shared" si="8"/>
        <v>26</v>
      </c>
      <c r="F92" s="61">
        <v>0</v>
      </c>
      <c r="G92" s="61"/>
      <c r="H92" s="61">
        <f t="shared" si="13"/>
        <v>446</v>
      </c>
      <c r="I92" s="61" t="str">
        <f t="shared" si="14"/>
        <v>X</v>
      </c>
      <c r="J92" s="36">
        <v>0</v>
      </c>
      <c r="K92" s="36"/>
      <c r="L92" s="36">
        <f t="shared" si="9"/>
        <v>446</v>
      </c>
      <c r="M92" s="36" t="str">
        <f t="shared" si="10"/>
        <v>X</v>
      </c>
    </row>
    <row r="93" spans="1:13" x14ac:dyDescent="0.3">
      <c r="A93" s="36" t="s">
        <v>235</v>
      </c>
      <c r="B93" s="55"/>
      <c r="C93" s="36">
        <v>171</v>
      </c>
      <c r="D93" s="36">
        <v>189</v>
      </c>
      <c r="E93" s="36">
        <f t="shared" si="8"/>
        <v>18</v>
      </c>
      <c r="F93" s="61">
        <v>1</v>
      </c>
      <c r="G93" s="61">
        <v>189</v>
      </c>
      <c r="H93" s="61">
        <f t="shared" si="13"/>
        <v>0</v>
      </c>
      <c r="I93" s="61" t="str">
        <f t="shared" si="14"/>
        <v>X</v>
      </c>
      <c r="J93" s="36">
        <v>0</v>
      </c>
      <c r="K93" s="36"/>
      <c r="L93" s="36">
        <f t="shared" si="9"/>
        <v>189</v>
      </c>
      <c r="M93" s="36" t="str">
        <f t="shared" si="10"/>
        <v>X</v>
      </c>
    </row>
    <row r="94" spans="1:13" x14ac:dyDescent="0.3">
      <c r="A94" s="36" t="s">
        <v>233</v>
      </c>
      <c r="B94" s="56" t="s">
        <v>239</v>
      </c>
      <c r="C94" s="36">
        <v>244</v>
      </c>
      <c r="D94" s="36">
        <v>263</v>
      </c>
      <c r="E94" s="36">
        <f t="shared" si="8"/>
        <v>19</v>
      </c>
      <c r="F94" s="61">
        <v>1</v>
      </c>
      <c r="G94" s="61">
        <v>263</v>
      </c>
      <c r="H94" s="61">
        <f t="shared" si="13"/>
        <v>0</v>
      </c>
      <c r="I94" s="61" t="str">
        <f t="shared" si="14"/>
        <v>X</v>
      </c>
      <c r="J94" s="36">
        <v>0</v>
      </c>
      <c r="K94" s="36"/>
      <c r="L94" s="36">
        <f t="shared" si="9"/>
        <v>263</v>
      </c>
      <c r="M94" s="36" t="str">
        <f t="shared" si="10"/>
        <v>X</v>
      </c>
    </row>
    <row r="95" spans="1:13" x14ac:dyDescent="0.3">
      <c r="A95" s="36" t="s">
        <v>241</v>
      </c>
      <c r="B95" s="56"/>
      <c r="C95" s="36">
        <v>322</v>
      </c>
      <c r="D95" s="36">
        <v>341</v>
      </c>
      <c r="E95" s="36">
        <f t="shared" si="8"/>
        <v>19</v>
      </c>
      <c r="F95" s="61">
        <v>1</v>
      </c>
      <c r="G95" s="61">
        <v>341</v>
      </c>
      <c r="H95" s="61">
        <f t="shared" si="13"/>
        <v>0</v>
      </c>
      <c r="I95" s="61" t="str">
        <f t="shared" si="14"/>
        <v>X</v>
      </c>
      <c r="J95" s="36">
        <v>0</v>
      </c>
      <c r="K95" s="36"/>
      <c r="L95" s="36">
        <f t="shared" si="9"/>
        <v>341</v>
      </c>
      <c r="M95" s="36" t="str">
        <f t="shared" si="10"/>
        <v>X</v>
      </c>
    </row>
    <row r="96" spans="1:13" x14ac:dyDescent="0.3">
      <c r="A96" s="36" t="s">
        <v>232</v>
      </c>
      <c r="B96" s="56"/>
      <c r="C96" s="36">
        <v>262</v>
      </c>
      <c r="D96" s="36">
        <v>281</v>
      </c>
      <c r="E96" s="36">
        <f t="shared" si="8"/>
        <v>19</v>
      </c>
      <c r="F96" s="61">
        <v>0</v>
      </c>
      <c r="G96" s="61"/>
      <c r="H96" s="61">
        <f t="shared" si="13"/>
        <v>281</v>
      </c>
      <c r="I96" s="61" t="str">
        <f t="shared" si="14"/>
        <v>X</v>
      </c>
      <c r="J96" s="36">
        <v>0</v>
      </c>
      <c r="K96" s="36"/>
      <c r="L96" s="36">
        <f t="shared" si="9"/>
        <v>281</v>
      </c>
      <c r="M96" s="36" t="str">
        <f t="shared" si="10"/>
        <v>X</v>
      </c>
    </row>
    <row r="97" spans="6:13" x14ac:dyDescent="0.3">
      <c r="F97" s="64">
        <f>COUNTIF(F5:F96,0)</f>
        <v>17</v>
      </c>
      <c r="G97" s="62"/>
      <c r="H97" s="62"/>
      <c r="I97" s="64">
        <f>COUNTIF(I5:I96,"X")</f>
        <v>26</v>
      </c>
      <c r="J97" s="44">
        <f>COUNTIF(J5:J96,0)</f>
        <v>34</v>
      </c>
      <c r="M97" s="44">
        <f>COUNTIF(M5:M96,"X")</f>
        <v>40</v>
      </c>
    </row>
    <row r="98" spans="6:13" x14ac:dyDescent="0.3">
      <c r="F98" s="62">
        <f>I97-F97</f>
        <v>9</v>
      </c>
      <c r="G98" s="62"/>
      <c r="H98" s="62"/>
      <c r="I98" s="64">
        <f>COUNTIF(I6:I97,"O")</f>
        <v>63</v>
      </c>
      <c r="J98">
        <f>M97-J97</f>
        <v>6</v>
      </c>
      <c r="M98" s="44">
        <f>COUNTIF(M6:M97,"O")</f>
        <v>50</v>
      </c>
    </row>
  </sheetData>
  <mergeCells count="37">
    <mergeCell ref="B85:B87"/>
    <mergeCell ref="B88:B90"/>
    <mergeCell ref="B91:B93"/>
    <mergeCell ref="B94:B96"/>
    <mergeCell ref="F2:I2"/>
    <mergeCell ref="B66:B68"/>
    <mergeCell ref="B69:B71"/>
    <mergeCell ref="B72:B74"/>
    <mergeCell ref="B75:B77"/>
    <mergeCell ref="B78:B80"/>
    <mergeCell ref="B81:B83"/>
    <mergeCell ref="B45:B49"/>
    <mergeCell ref="B50:B53"/>
    <mergeCell ref="B54:B56"/>
    <mergeCell ref="B57:B59"/>
    <mergeCell ref="B60:B62"/>
    <mergeCell ref="B63:B65"/>
    <mergeCell ref="B26:B29"/>
    <mergeCell ref="B30:B32"/>
    <mergeCell ref="B33:B35"/>
    <mergeCell ref="B36:B38"/>
    <mergeCell ref="B39:B41"/>
    <mergeCell ref="B42:B44"/>
    <mergeCell ref="B13:B16"/>
    <mergeCell ref="B18:B20"/>
    <mergeCell ref="B21:B23"/>
    <mergeCell ref="B24:B25"/>
    <mergeCell ref="B5:B8"/>
    <mergeCell ref="B9:B12"/>
    <mergeCell ref="J2:M2"/>
    <mergeCell ref="A3:A4"/>
    <mergeCell ref="B3:B4"/>
    <mergeCell ref="C3:C4"/>
    <mergeCell ref="D3:D4"/>
    <mergeCell ref="E3:E4"/>
    <mergeCell ref="F3:I3"/>
    <mergeCell ref="J3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DEE08-1289-40CA-A3F7-20CE0C6BC1F5}">
  <sheetPr codeName="Sheet3"/>
  <dimension ref="A1:D124"/>
  <sheetViews>
    <sheetView workbookViewId="0">
      <selection activeCell="C1" sqref="C1"/>
    </sheetView>
  </sheetViews>
  <sheetFormatPr defaultRowHeight="16.5" x14ac:dyDescent="0.3"/>
  <cols>
    <col min="1" max="1" width="29.875" bestFit="1" customWidth="1"/>
    <col min="2" max="2" width="36" customWidth="1"/>
    <col min="3" max="3" width="15.75" customWidth="1"/>
    <col min="4" max="4" width="17.25" customWidth="1"/>
    <col min="8" max="8" width="13.125" customWidth="1"/>
  </cols>
  <sheetData>
    <row r="1" spans="1:4" ht="31.5" x14ac:dyDescent="0.3">
      <c r="A1" s="1" t="s">
        <v>78</v>
      </c>
      <c r="B1" s="17"/>
    </row>
    <row r="2" spans="1:4" ht="67.5" customHeight="1" x14ac:dyDescent="0.3">
      <c r="A2" s="3"/>
      <c r="B2" s="25"/>
      <c r="C2" s="49" t="s">
        <v>396</v>
      </c>
      <c r="D2" s="49" t="s">
        <v>416</v>
      </c>
    </row>
    <row r="3" spans="1:4" ht="28.5" customHeight="1" x14ac:dyDescent="0.3">
      <c r="A3" s="3"/>
      <c r="B3" s="45"/>
      <c r="C3" t="s">
        <v>410</v>
      </c>
      <c r="D3" t="s">
        <v>407</v>
      </c>
    </row>
    <row r="4" spans="1:4" x14ac:dyDescent="0.3">
      <c r="A4" s="4" t="s">
        <v>0</v>
      </c>
      <c r="B4" s="18" t="s">
        <v>242</v>
      </c>
      <c r="C4" s="66" t="s">
        <v>113</v>
      </c>
      <c r="D4" t="s">
        <v>33</v>
      </c>
    </row>
    <row r="5" spans="1:4" x14ac:dyDescent="0.3">
      <c r="A5" s="37" t="s">
        <v>243</v>
      </c>
      <c r="B5" s="56" t="s">
        <v>297</v>
      </c>
      <c r="C5" s="29">
        <v>0</v>
      </c>
      <c r="D5" s="37">
        <v>0</v>
      </c>
    </row>
    <row r="6" spans="1:4" x14ac:dyDescent="0.3">
      <c r="A6" s="37" t="s">
        <v>261</v>
      </c>
      <c r="B6" s="56"/>
      <c r="C6" s="29">
        <v>0</v>
      </c>
      <c r="D6" s="37">
        <v>0</v>
      </c>
    </row>
    <row r="7" spans="1:4" x14ac:dyDescent="0.3">
      <c r="A7" s="37" t="s">
        <v>260</v>
      </c>
      <c r="B7" s="56"/>
      <c r="C7" s="29">
        <v>0</v>
      </c>
      <c r="D7" s="37">
        <v>0</v>
      </c>
    </row>
    <row r="8" spans="1:4" x14ac:dyDescent="0.3">
      <c r="A8" s="37" t="s">
        <v>244</v>
      </c>
      <c r="B8" s="56" t="s">
        <v>298</v>
      </c>
      <c r="C8" s="29">
        <v>0</v>
      </c>
      <c r="D8" s="37">
        <v>0</v>
      </c>
    </row>
    <row r="9" spans="1:4" x14ac:dyDescent="0.3">
      <c r="A9" s="37" t="s">
        <v>262</v>
      </c>
      <c r="B9" s="56"/>
      <c r="C9" s="29">
        <v>0</v>
      </c>
      <c r="D9" s="37">
        <v>0</v>
      </c>
    </row>
    <row r="10" spans="1:4" x14ac:dyDescent="0.3">
      <c r="A10" s="37" t="s">
        <v>263</v>
      </c>
      <c r="B10" s="56"/>
      <c r="C10" s="29">
        <v>0</v>
      </c>
      <c r="D10" s="37">
        <v>0</v>
      </c>
    </row>
    <row r="11" spans="1:4" x14ac:dyDescent="0.3">
      <c r="A11" s="37" t="s">
        <v>245</v>
      </c>
      <c r="B11" s="56" t="s">
        <v>299</v>
      </c>
      <c r="C11" s="29">
        <v>0</v>
      </c>
      <c r="D11" s="37">
        <v>0</v>
      </c>
    </row>
    <row r="12" spans="1:4" x14ac:dyDescent="0.3">
      <c r="A12" s="37" t="s">
        <v>264</v>
      </c>
      <c r="B12" s="56"/>
      <c r="C12" s="29">
        <v>0</v>
      </c>
      <c r="D12" s="37">
        <v>0</v>
      </c>
    </row>
    <row r="13" spans="1:4" x14ac:dyDescent="0.3">
      <c r="A13" s="37" t="s">
        <v>265</v>
      </c>
      <c r="B13" s="56"/>
      <c r="C13" s="29">
        <v>0</v>
      </c>
      <c r="D13" s="37">
        <v>0</v>
      </c>
    </row>
    <row r="14" spans="1:4" x14ac:dyDescent="0.3">
      <c r="A14" s="37" t="s">
        <v>246</v>
      </c>
      <c r="B14" s="56" t="s">
        <v>300</v>
      </c>
      <c r="C14" s="29">
        <v>0</v>
      </c>
      <c r="D14" s="37">
        <v>0</v>
      </c>
    </row>
    <row r="15" spans="1:4" x14ac:dyDescent="0.3">
      <c r="A15" s="37" t="s">
        <v>266</v>
      </c>
      <c r="B15" s="56"/>
      <c r="C15" s="29">
        <v>0</v>
      </c>
      <c r="D15" s="37">
        <v>0</v>
      </c>
    </row>
    <row r="16" spans="1:4" x14ac:dyDescent="0.3">
      <c r="A16" s="37" t="s">
        <v>267</v>
      </c>
      <c r="B16" s="56"/>
      <c r="C16" s="29">
        <v>0</v>
      </c>
      <c r="D16" s="37">
        <v>0</v>
      </c>
    </row>
    <row r="17" spans="1:4" x14ac:dyDescent="0.3">
      <c r="A17" s="37" t="s">
        <v>268</v>
      </c>
      <c r="B17" s="56" t="s">
        <v>301</v>
      </c>
      <c r="C17" s="29">
        <v>0</v>
      </c>
      <c r="D17" s="37">
        <v>0</v>
      </c>
    </row>
    <row r="18" spans="1:4" x14ac:dyDescent="0.3">
      <c r="A18" s="37" t="s">
        <v>269</v>
      </c>
      <c r="B18" s="56"/>
      <c r="C18" s="29">
        <v>0</v>
      </c>
      <c r="D18" s="37">
        <v>0</v>
      </c>
    </row>
    <row r="19" spans="1:4" x14ac:dyDescent="0.3">
      <c r="A19" s="37" t="s">
        <v>270</v>
      </c>
      <c r="B19" s="56"/>
      <c r="C19" s="29">
        <v>0</v>
      </c>
      <c r="D19" s="37">
        <v>0</v>
      </c>
    </row>
    <row r="20" spans="1:4" x14ac:dyDescent="0.3">
      <c r="A20" s="37" t="s">
        <v>247</v>
      </c>
      <c r="B20" s="56" t="s">
        <v>302</v>
      </c>
      <c r="C20" s="29">
        <v>0</v>
      </c>
      <c r="D20" s="37">
        <v>0</v>
      </c>
    </row>
    <row r="21" spans="1:4" x14ac:dyDescent="0.3">
      <c r="A21" s="37" t="s">
        <v>271</v>
      </c>
      <c r="B21" s="56"/>
      <c r="C21" s="29">
        <v>0</v>
      </c>
      <c r="D21" s="37">
        <v>0</v>
      </c>
    </row>
    <row r="22" spans="1:4" x14ac:dyDescent="0.3">
      <c r="A22" s="37" t="s">
        <v>272</v>
      </c>
      <c r="B22" s="56"/>
      <c r="C22" s="29">
        <v>0</v>
      </c>
      <c r="D22" s="37">
        <v>0</v>
      </c>
    </row>
    <row r="23" spans="1:4" x14ac:dyDescent="0.3">
      <c r="A23" s="37" t="s">
        <v>248</v>
      </c>
      <c r="B23" s="56" t="s">
        <v>303</v>
      </c>
      <c r="C23" s="29">
        <v>0</v>
      </c>
      <c r="D23" s="37">
        <v>0</v>
      </c>
    </row>
    <row r="24" spans="1:4" x14ac:dyDescent="0.3">
      <c r="A24" s="37" t="s">
        <v>273</v>
      </c>
      <c r="B24" s="56"/>
      <c r="C24" s="29">
        <v>0</v>
      </c>
      <c r="D24" s="37">
        <v>0</v>
      </c>
    </row>
    <row r="25" spans="1:4" x14ac:dyDescent="0.3">
      <c r="A25" s="37" t="s">
        <v>274</v>
      </c>
      <c r="B25" s="56"/>
      <c r="C25" s="29">
        <v>0</v>
      </c>
      <c r="D25" s="37">
        <v>0</v>
      </c>
    </row>
    <row r="26" spans="1:4" x14ac:dyDescent="0.3">
      <c r="A26" s="37" t="s">
        <v>249</v>
      </c>
      <c r="B26" s="56" t="s">
        <v>304</v>
      </c>
      <c r="C26" s="29">
        <v>0</v>
      </c>
      <c r="D26" s="37">
        <v>0</v>
      </c>
    </row>
    <row r="27" spans="1:4" x14ac:dyDescent="0.3">
      <c r="A27" s="37" t="s">
        <v>275</v>
      </c>
      <c r="B27" s="56"/>
      <c r="C27" s="29">
        <v>0</v>
      </c>
      <c r="D27" s="37">
        <v>0</v>
      </c>
    </row>
    <row r="28" spans="1:4" x14ac:dyDescent="0.3">
      <c r="A28" s="37" t="s">
        <v>276</v>
      </c>
      <c r="B28" s="56"/>
      <c r="C28" s="29">
        <v>0</v>
      </c>
      <c r="D28" s="37">
        <v>0</v>
      </c>
    </row>
    <row r="29" spans="1:4" x14ac:dyDescent="0.3">
      <c r="A29" s="37" t="s">
        <v>250</v>
      </c>
      <c r="B29" s="56" t="s">
        <v>305</v>
      </c>
      <c r="C29" s="29">
        <v>0</v>
      </c>
      <c r="D29" s="37">
        <v>0</v>
      </c>
    </row>
    <row r="30" spans="1:4" x14ac:dyDescent="0.3">
      <c r="A30" s="37" t="s">
        <v>277</v>
      </c>
      <c r="B30" s="56"/>
      <c r="C30" s="29">
        <v>0</v>
      </c>
      <c r="D30" s="37">
        <v>0</v>
      </c>
    </row>
    <row r="31" spans="1:4" x14ac:dyDescent="0.3">
      <c r="A31" s="37" t="s">
        <v>278</v>
      </c>
      <c r="B31" s="56"/>
      <c r="C31" s="29">
        <v>0</v>
      </c>
      <c r="D31" s="37">
        <v>0</v>
      </c>
    </row>
    <row r="32" spans="1:4" x14ac:dyDescent="0.3">
      <c r="A32" s="37" t="s">
        <v>251</v>
      </c>
      <c r="B32" s="56" t="s">
        <v>313</v>
      </c>
      <c r="C32" s="29">
        <v>0</v>
      </c>
      <c r="D32" s="37">
        <v>0</v>
      </c>
    </row>
    <row r="33" spans="1:4" x14ac:dyDescent="0.3">
      <c r="A33" s="37" t="s">
        <v>279</v>
      </c>
      <c r="B33" s="56"/>
      <c r="C33" s="29">
        <v>0</v>
      </c>
      <c r="D33" s="37">
        <v>0</v>
      </c>
    </row>
    <row r="34" spans="1:4" x14ac:dyDescent="0.3">
      <c r="A34" s="37" t="s">
        <v>280</v>
      </c>
      <c r="B34" s="56"/>
      <c r="C34" s="29">
        <v>0</v>
      </c>
      <c r="D34" s="37">
        <v>0</v>
      </c>
    </row>
    <row r="35" spans="1:4" x14ac:dyDescent="0.3">
      <c r="A35" s="37" t="s">
        <v>252</v>
      </c>
      <c r="B35" s="56" t="s">
        <v>306</v>
      </c>
      <c r="C35" s="29">
        <v>0</v>
      </c>
      <c r="D35" s="37">
        <v>0</v>
      </c>
    </row>
    <row r="36" spans="1:4" x14ac:dyDescent="0.3">
      <c r="A36" s="37" t="s">
        <v>281</v>
      </c>
      <c r="B36" s="56"/>
      <c r="C36" s="29">
        <v>0</v>
      </c>
      <c r="D36" s="37">
        <v>0</v>
      </c>
    </row>
    <row r="37" spans="1:4" x14ac:dyDescent="0.3">
      <c r="A37" s="37" t="s">
        <v>282</v>
      </c>
      <c r="B37" s="56"/>
      <c r="C37" s="29">
        <v>0</v>
      </c>
      <c r="D37" s="37">
        <v>0</v>
      </c>
    </row>
    <row r="38" spans="1:4" x14ac:dyDescent="0.3">
      <c r="A38" s="37" t="s">
        <v>253</v>
      </c>
      <c r="B38" s="56" t="s">
        <v>307</v>
      </c>
      <c r="C38" s="29">
        <v>0</v>
      </c>
      <c r="D38" s="37">
        <v>0</v>
      </c>
    </row>
    <row r="39" spans="1:4" x14ac:dyDescent="0.3">
      <c r="A39" s="37" t="s">
        <v>283</v>
      </c>
      <c r="B39" s="56"/>
      <c r="C39" s="29">
        <v>0</v>
      </c>
      <c r="D39" s="37">
        <v>0</v>
      </c>
    </row>
    <row r="40" spans="1:4" x14ac:dyDescent="0.3">
      <c r="A40" s="37" t="s">
        <v>284</v>
      </c>
      <c r="B40" s="56"/>
      <c r="C40" s="29">
        <v>0</v>
      </c>
      <c r="D40" s="37">
        <v>0</v>
      </c>
    </row>
    <row r="41" spans="1:4" x14ac:dyDescent="0.3">
      <c r="A41" s="37" t="s">
        <v>254</v>
      </c>
      <c r="B41" s="56" t="s">
        <v>308</v>
      </c>
      <c r="C41" s="29">
        <v>0</v>
      </c>
      <c r="D41" s="37">
        <v>0</v>
      </c>
    </row>
    <row r="42" spans="1:4" x14ac:dyDescent="0.3">
      <c r="A42" s="37" t="s">
        <v>285</v>
      </c>
      <c r="B42" s="56"/>
      <c r="C42" s="29">
        <v>0</v>
      </c>
      <c r="D42" s="37">
        <v>0</v>
      </c>
    </row>
    <row r="43" spans="1:4" x14ac:dyDescent="0.3">
      <c r="A43" s="37" t="s">
        <v>286</v>
      </c>
      <c r="B43" s="56"/>
      <c r="C43" s="29">
        <v>0</v>
      </c>
      <c r="D43" s="37">
        <v>0</v>
      </c>
    </row>
    <row r="44" spans="1:4" x14ac:dyDescent="0.3">
      <c r="A44" s="37" t="s">
        <v>255</v>
      </c>
      <c r="B44" s="56" t="s">
        <v>309</v>
      </c>
      <c r="C44" s="29">
        <v>0</v>
      </c>
      <c r="D44" s="37">
        <v>0</v>
      </c>
    </row>
    <row r="45" spans="1:4" x14ac:dyDescent="0.3">
      <c r="A45" s="37" t="s">
        <v>287</v>
      </c>
      <c r="B45" s="56"/>
      <c r="C45" s="29">
        <v>0</v>
      </c>
      <c r="D45" s="37">
        <v>0</v>
      </c>
    </row>
    <row r="46" spans="1:4" x14ac:dyDescent="0.3">
      <c r="A46" s="37" t="s">
        <v>288</v>
      </c>
      <c r="B46" s="56"/>
      <c r="C46" s="29">
        <v>0</v>
      </c>
      <c r="D46" s="37">
        <v>0</v>
      </c>
    </row>
    <row r="47" spans="1:4" x14ac:dyDescent="0.3">
      <c r="A47" s="37" t="s">
        <v>256</v>
      </c>
      <c r="B47" s="56" t="s">
        <v>310</v>
      </c>
      <c r="C47" s="29">
        <v>0</v>
      </c>
      <c r="D47" s="37">
        <v>0</v>
      </c>
    </row>
    <row r="48" spans="1:4" x14ac:dyDescent="0.3">
      <c r="A48" s="37" t="s">
        <v>289</v>
      </c>
      <c r="B48" s="56"/>
      <c r="C48" s="29">
        <v>0</v>
      </c>
      <c r="D48" s="37">
        <v>0</v>
      </c>
    </row>
    <row r="49" spans="1:4" x14ac:dyDescent="0.3">
      <c r="A49" s="37" t="s">
        <v>290</v>
      </c>
      <c r="B49" s="56"/>
      <c r="C49" s="29">
        <v>0</v>
      </c>
      <c r="D49" s="37">
        <v>0</v>
      </c>
    </row>
    <row r="50" spans="1:4" x14ac:dyDescent="0.3">
      <c r="A50" s="37" t="s">
        <v>257</v>
      </c>
      <c r="B50" s="56" t="s">
        <v>311</v>
      </c>
      <c r="C50" s="29">
        <v>0</v>
      </c>
      <c r="D50" s="37">
        <v>0</v>
      </c>
    </row>
    <row r="51" spans="1:4" x14ac:dyDescent="0.3">
      <c r="A51" s="37" t="s">
        <v>291</v>
      </c>
      <c r="B51" s="56"/>
      <c r="C51" s="29">
        <v>0</v>
      </c>
      <c r="D51" s="40">
        <v>0</v>
      </c>
    </row>
    <row r="52" spans="1:4" x14ac:dyDescent="0.3">
      <c r="A52" s="37" t="s">
        <v>292</v>
      </c>
      <c r="B52" s="56"/>
      <c r="C52" s="29">
        <v>0</v>
      </c>
      <c r="D52" s="40">
        <v>0</v>
      </c>
    </row>
    <row r="53" spans="1:4" x14ac:dyDescent="0.3">
      <c r="A53" s="37" t="s">
        <v>258</v>
      </c>
      <c r="B53" s="56" t="s">
        <v>312</v>
      </c>
      <c r="C53" s="29">
        <v>71</v>
      </c>
      <c r="D53" s="40">
        <v>71</v>
      </c>
    </row>
    <row r="54" spans="1:4" x14ac:dyDescent="0.3">
      <c r="A54" s="37" t="s">
        <v>293</v>
      </c>
      <c r="B54" s="56"/>
      <c r="C54" s="29">
        <v>0</v>
      </c>
      <c r="D54" s="40">
        <v>0</v>
      </c>
    </row>
    <row r="55" spans="1:4" x14ac:dyDescent="0.3">
      <c r="A55" s="37" t="s">
        <v>294</v>
      </c>
      <c r="B55" s="56"/>
      <c r="C55" s="29">
        <v>0</v>
      </c>
      <c r="D55" s="40">
        <v>0</v>
      </c>
    </row>
    <row r="56" spans="1:4" x14ac:dyDescent="0.3">
      <c r="A56" s="37" t="s">
        <v>259</v>
      </c>
      <c r="B56" s="56" t="s">
        <v>314</v>
      </c>
      <c r="C56" s="29">
        <v>0</v>
      </c>
      <c r="D56" s="40">
        <v>0</v>
      </c>
    </row>
    <row r="57" spans="1:4" x14ac:dyDescent="0.3">
      <c r="A57" s="37" t="s">
        <v>295</v>
      </c>
      <c r="B57" s="56"/>
      <c r="C57" s="29">
        <v>0</v>
      </c>
      <c r="D57" s="37">
        <v>0</v>
      </c>
    </row>
    <row r="58" spans="1:4" x14ac:dyDescent="0.3">
      <c r="A58" s="37" t="s">
        <v>296</v>
      </c>
      <c r="B58" s="56"/>
      <c r="C58" s="29">
        <v>0</v>
      </c>
      <c r="D58" s="37">
        <v>0</v>
      </c>
    </row>
    <row r="59" spans="1:4" x14ac:dyDescent="0.3">
      <c r="C59" s="67"/>
    </row>
    <row r="60" spans="1:4" x14ac:dyDescent="0.3">
      <c r="A60" s="36" t="s">
        <v>315</v>
      </c>
      <c r="B60" s="58" t="s">
        <v>374</v>
      </c>
      <c r="C60" s="29">
        <v>0</v>
      </c>
      <c r="D60" s="37">
        <v>0</v>
      </c>
    </row>
    <row r="61" spans="1:4" x14ac:dyDescent="0.3">
      <c r="A61" s="36" t="s">
        <v>334</v>
      </c>
      <c r="B61" s="59"/>
      <c r="C61" s="29">
        <v>0</v>
      </c>
      <c r="D61" s="37">
        <v>0</v>
      </c>
    </row>
    <row r="62" spans="1:4" x14ac:dyDescent="0.3">
      <c r="A62" s="36" t="s">
        <v>335</v>
      </c>
      <c r="B62" s="60"/>
      <c r="C62" s="29">
        <v>0</v>
      </c>
      <c r="D62" s="37">
        <v>0</v>
      </c>
    </row>
    <row r="63" spans="1:4" x14ac:dyDescent="0.3">
      <c r="A63" s="36" t="s">
        <v>316</v>
      </c>
      <c r="B63" s="58" t="s">
        <v>375</v>
      </c>
      <c r="C63" s="29">
        <v>0</v>
      </c>
      <c r="D63" s="37">
        <v>0</v>
      </c>
    </row>
    <row r="64" spans="1:4" x14ac:dyDescent="0.3">
      <c r="A64" s="36" t="s">
        <v>336</v>
      </c>
      <c r="B64" s="59"/>
      <c r="C64" s="29">
        <v>0</v>
      </c>
      <c r="D64" s="37">
        <v>0</v>
      </c>
    </row>
    <row r="65" spans="1:4" x14ac:dyDescent="0.3">
      <c r="A65" s="36" t="s">
        <v>337</v>
      </c>
      <c r="B65" s="60"/>
      <c r="C65" s="29">
        <v>0</v>
      </c>
      <c r="D65" s="37">
        <v>0</v>
      </c>
    </row>
    <row r="66" spans="1:4" x14ac:dyDescent="0.3">
      <c r="A66" s="36" t="s">
        <v>317</v>
      </c>
      <c r="B66" s="58" t="s">
        <v>376</v>
      </c>
      <c r="C66" s="29">
        <v>0</v>
      </c>
      <c r="D66" s="37">
        <v>0</v>
      </c>
    </row>
    <row r="67" spans="1:4" x14ac:dyDescent="0.3">
      <c r="A67" s="36" t="s">
        <v>338</v>
      </c>
      <c r="B67" s="59"/>
      <c r="C67" s="29">
        <v>0</v>
      </c>
      <c r="D67" s="37">
        <v>0</v>
      </c>
    </row>
    <row r="68" spans="1:4" x14ac:dyDescent="0.3">
      <c r="A68" s="36" t="s">
        <v>339</v>
      </c>
      <c r="B68" s="60"/>
      <c r="C68" s="29">
        <v>0</v>
      </c>
      <c r="D68" s="37">
        <v>0</v>
      </c>
    </row>
    <row r="69" spans="1:4" x14ac:dyDescent="0.3">
      <c r="A69" s="36" t="s">
        <v>318</v>
      </c>
      <c r="B69" s="58" t="s">
        <v>377</v>
      </c>
      <c r="C69" s="29">
        <v>0</v>
      </c>
      <c r="D69" s="37">
        <v>0</v>
      </c>
    </row>
    <row r="70" spans="1:4" x14ac:dyDescent="0.3">
      <c r="A70" s="36" t="s">
        <v>340</v>
      </c>
      <c r="B70" s="59"/>
      <c r="C70" s="29">
        <v>0</v>
      </c>
      <c r="D70" s="37">
        <v>0</v>
      </c>
    </row>
    <row r="71" spans="1:4" x14ac:dyDescent="0.3">
      <c r="A71" s="36" t="s">
        <v>341</v>
      </c>
      <c r="B71" s="60"/>
      <c r="C71" s="29">
        <v>0</v>
      </c>
      <c r="D71" s="37">
        <v>0</v>
      </c>
    </row>
    <row r="72" spans="1:4" x14ac:dyDescent="0.3">
      <c r="A72" s="36" t="s">
        <v>319</v>
      </c>
      <c r="B72" s="58" t="s">
        <v>378</v>
      </c>
      <c r="C72" s="29">
        <v>0</v>
      </c>
      <c r="D72" s="37">
        <v>0</v>
      </c>
    </row>
    <row r="73" spans="1:4" x14ac:dyDescent="0.3">
      <c r="A73" s="36" t="s">
        <v>342</v>
      </c>
      <c r="B73" s="59"/>
      <c r="C73" s="29">
        <v>0</v>
      </c>
      <c r="D73" s="37">
        <v>0</v>
      </c>
    </row>
    <row r="74" spans="1:4" x14ac:dyDescent="0.3">
      <c r="A74" s="36" t="s">
        <v>343</v>
      </c>
      <c r="B74" s="60"/>
      <c r="C74" s="29">
        <v>0</v>
      </c>
      <c r="D74" s="37">
        <v>0</v>
      </c>
    </row>
    <row r="75" spans="1:4" x14ac:dyDescent="0.3">
      <c r="A75" s="36" t="s">
        <v>320</v>
      </c>
      <c r="B75" s="58" t="s">
        <v>379</v>
      </c>
      <c r="C75" s="29">
        <v>0</v>
      </c>
      <c r="D75" s="37">
        <v>0</v>
      </c>
    </row>
    <row r="76" spans="1:4" x14ac:dyDescent="0.3">
      <c r="A76" s="36" t="s">
        <v>344</v>
      </c>
      <c r="B76" s="59"/>
      <c r="C76" s="29">
        <v>0</v>
      </c>
      <c r="D76" s="37">
        <v>0</v>
      </c>
    </row>
    <row r="77" spans="1:4" x14ac:dyDescent="0.3">
      <c r="A77" s="36" t="s">
        <v>345</v>
      </c>
      <c r="B77" s="60"/>
      <c r="C77" s="29">
        <v>0</v>
      </c>
      <c r="D77" s="37">
        <v>0</v>
      </c>
    </row>
    <row r="78" spans="1:4" x14ac:dyDescent="0.3">
      <c r="A78" s="36" t="s">
        <v>321</v>
      </c>
      <c r="B78" s="58" t="s">
        <v>380</v>
      </c>
      <c r="C78" s="29">
        <v>0</v>
      </c>
      <c r="D78" s="37">
        <v>0</v>
      </c>
    </row>
    <row r="79" spans="1:4" x14ac:dyDescent="0.3">
      <c r="A79" s="36" t="s">
        <v>346</v>
      </c>
      <c r="B79" s="59"/>
      <c r="C79" s="29">
        <v>0</v>
      </c>
      <c r="D79" s="37">
        <v>0</v>
      </c>
    </row>
    <row r="80" spans="1:4" x14ac:dyDescent="0.3">
      <c r="A80" s="36" t="s">
        <v>347</v>
      </c>
      <c r="B80" s="60"/>
      <c r="C80" s="29">
        <v>0</v>
      </c>
      <c r="D80" s="37">
        <v>0</v>
      </c>
    </row>
    <row r="81" spans="1:4" x14ac:dyDescent="0.3">
      <c r="A81" s="36" t="s">
        <v>322</v>
      </c>
      <c r="B81" s="58" t="s">
        <v>381</v>
      </c>
      <c r="C81" s="29">
        <v>0</v>
      </c>
      <c r="D81" s="37">
        <v>0</v>
      </c>
    </row>
    <row r="82" spans="1:4" x14ac:dyDescent="0.3">
      <c r="A82" s="36" t="s">
        <v>348</v>
      </c>
      <c r="B82" s="59"/>
      <c r="C82" s="29">
        <v>0</v>
      </c>
      <c r="D82" s="37">
        <v>0</v>
      </c>
    </row>
    <row r="83" spans="1:4" x14ac:dyDescent="0.3">
      <c r="A83" s="36" t="s">
        <v>349</v>
      </c>
      <c r="B83" s="60"/>
      <c r="C83" s="29">
        <v>0</v>
      </c>
      <c r="D83" s="37">
        <v>0</v>
      </c>
    </row>
    <row r="84" spans="1:4" x14ac:dyDescent="0.3">
      <c r="A84" s="36" t="s">
        <v>323</v>
      </c>
      <c r="B84" s="58" t="s">
        <v>382</v>
      </c>
      <c r="C84" s="29">
        <v>0</v>
      </c>
      <c r="D84" s="37">
        <v>0</v>
      </c>
    </row>
    <row r="85" spans="1:4" x14ac:dyDescent="0.3">
      <c r="A85" s="36" t="s">
        <v>350</v>
      </c>
      <c r="B85" s="59"/>
      <c r="C85" s="29">
        <v>0</v>
      </c>
      <c r="D85" s="37">
        <v>0</v>
      </c>
    </row>
    <row r="86" spans="1:4" x14ac:dyDescent="0.3">
      <c r="A86" s="36" t="s">
        <v>351</v>
      </c>
      <c r="B86" s="60"/>
      <c r="C86" s="29">
        <v>0</v>
      </c>
      <c r="D86" s="37">
        <v>0</v>
      </c>
    </row>
    <row r="87" spans="1:4" x14ac:dyDescent="0.3">
      <c r="A87" s="36" t="s">
        <v>324</v>
      </c>
      <c r="B87" s="58" t="s">
        <v>383</v>
      </c>
      <c r="C87" s="29">
        <v>0</v>
      </c>
      <c r="D87" s="37">
        <v>0</v>
      </c>
    </row>
    <row r="88" spans="1:4" x14ac:dyDescent="0.3">
      <c r="A88" s="36" t="s">
        <v>352</v>
      </c>
      <c r="B88" s="59"/>
      <c r="C88" s="29">
        <v>0</v>
      </c>
      <c r="D88" s="37">
        <v>0</v>
      </c>
    </row>
    <row r="89" spans="1:4" x14ac:dyDescent="0.3">
      <c r="A89" s="36" t="s">
        <v>353</v>
      </c>
      <c r="B89" s="60"/>
      <c r="C89" s="29">
        <v>0</v>
      </c>
      <c r="D89" s="37">
        <v>0</v>
      </c>
    </row>
    <row r="90" spans="1:4" x14ac:dyDescent="0.3">
      <c r="A90" s="36" t="s">
        <v>325</v>
      </c>
      <c r="B90" s="58" t="s">
        <v>384</v>
      </c>
      <c r="C90" s="29">
        <v>0</v>
      </c>
      <c r="D90" s="37">
        <v>0</v>
      </c>
    </row>
    <row r="91" spans="1:4" x14ac:dyDescent="0.3">
      <c r="A91" s="36" t="s">
        <v>354</v>
      </c>
      <c r="B91" s="59"/>
      <c r="C91" s="29">
        <v>0</v>
      </c>
      <c r="D91" s="37">
        <v>0</v>
      </c>
    </row>
    <row r="92" spans="1:4" x14ac:dyDescent="0.3">
      <c r="A92" s="36" t="s">
        <v>355</v>
      </c>
      <c r="B92" s="60"/>
      <c r="C92" s="29">
        <v>0</v>
      </c>
      <c r="D92" s="37">
        <v>0</v>
      </c>
    </row>
    <row r="93" spans="1:4" x14ac:dyDescent="0.3">
      <c r="A93" s="36" t="s">
        <v>326</v>
      </c>
      <c r="B93" s="58" t="s">
        <v>385</v>
      </c>
      <c r="C93" s="29">
        <v>0</v>
      </c>
      <c r="D93" s="37">
        <v>0</v>
      </c>
    </row>
    <row r="94" spans="1:4" x14ac:dyDescent="0.3">
      <c r="A94" s="36" t="s">
        <v>356</v>
      </c>
      <c r="B94" s="59"/>
      <c r="C94" s="29">
        <v>0</v>
      </c>
      <c r="D94" s="37">
        <v>0</v>
      </c>
    </row>
    <row r="95" spans="1:4" x14ac:dyDescent="0.3">
      <c r="A95" s="36" t="s">
        <v>357</v>
      </c>
      <c r="B95" s="60"/>
      <c r="C95" s="29">
        <v>0</v>
      </c>
      <c r="D95" s="37">
        <v>0</v>
      </c>
    </row>
    <row r="96" spans="1:4" x14ac:dyDescent="0.3">
      <c r="A96" s="36" t="s">
        <v>327</v>
      </c>
      <c r="B96" s="58" t="s">
        <v>386</v>
      </c>
      <c r="C96" s="29">
        <v>0</v>
      </c>
      <c r="D96" s="37">
        <v>0</v>
      </c>
    </row>
    <row r="97" spans="1:4" x14ac:dyDescent="0.3">
      <c r="A97" s="36" t="s">
        <v>358</v>
      </c>
      <c r="B97" s="59"/>
      <c r="C97" s="29">
        <v>0</v>
      </c>
      <c r="D97" s="37">
        <v>0</v>
      </c>
    </row>
    <row r="98" spans="1:4" x14ac:dyDescent="0.3">
      <c r="A98" s="36" t="s">
        <v>359</v>
      </c>
      <c r="B98" s="60"/>
      <c r="C98" s="29">
        <v>0</v>
      </c>
      <c r="D98" s="37">
        <v>0</v>
      </c>
    </row>
    <row r="99" spans="1:4" x14ac:dyDescent="0.3">
      <c r="A99" s="36" t="s">
        <v>328</v>
      </c>
      <c r="B99" s="58" t="s">
        <v>387</v>
      </c>
      <c r="C99" s="29">
        <v>0</v>
      </c>
      <c r="D99" s="37">
        <v>0</v>
      </c>
    </row>
    <row r="100" spans="1:4" x14ac:dyDescent="0.3">
      <c r="A100" s="36" t="s">
        <v>360</v>
      </c>
      <c r="B100" s="59"/>
      <c r="C100" s="29">
        <v>0</v>
      </c>
      <c r="D100" s="37">
        <v>0</v>
      </c>
    </row>
    <row r="101" spans="1:4" x14ac:dyDescent="0.3">
      <c r="A101" s="36" t="s">
        <v>361</v>
      </c>
      <c r="B101" s="60"/>
      <c r="C101" s="29">
        <v>0</v>
      </c>
      <c r="D101" s="37">
        <v>0</v>
      </c>
    </row>
    <row r="102" spans="1:4" x14ac:dyDescent="0.3">
      <c r="A102" s="36" t="s">
        <v>329</v>
      </c>
      <c r="B102" s="58" t="s">
        <v>388</v>
      </c>
      <c r="C102" s="29">
        <v>0</v>
      </c>
      <c r="D102" s="37">
        <v>0</v>
      </c>
    </row>
    <row r="103" spans="1:4" x14ac:dyDescent="0.3">
      <c r="A103" s="36" t="s">
        <v>362</v>
      </c>
      <c r="B103" s="59"/>
      <c r="C103" s="29">
        <v>0</v>
      </c>
      <c r="D103" s="37">
        <v>0</v>
      </c>
    </row>
    <row r="104" spans="1:4" x14ac:dyDescent="0.3">
      <c r="A104" s="36" t="s">
        <v>363</v>
      </c>
      <c r="B104" s="60"/>
      <c r="C104" s="29">
        <v>0</v>
      </c>
      <c r="D104" s="37">
        <v>0</v>
      </c>
    </row>
    <row r="105" spans="1:4" x14ac:dyDescent="0.3">
      <c r="A105" s="36" t="s">
        <v>330</v>
      </c>
      <c r="B105" s="58" t="s">
        <v>389</v>
      </c>
      <c r="C105" s="29">
        <v>0</v>
      </c>
      <c r="D105" s="37">
        <v>0</v>
      </c>
    </row>
    <row r="106" spans="1:4" x14ac:dyDescent="0.3">
      <c r="A106" s="36" t="s">
        <v>364</v>
      </c>
      <c r="B106" s="59"/>
      <c r="C106" s="29">
        <v>0</v>
      </c>
      <c r="D106" s="37">
        <v>0</v>
      </c>
    </row>
    <row r="107" spans="1:4" x14ac:dyDescent="0.3">
      <c r="A107" s="36" t="s">
        <v>365</v>
      </c>
      <c r="B107" s="60"/>
      <c r="C107" s="29">
        <v>0</v>
      </c>
      <c r="D107" s="37">
        <v>0</v>
      </c>
    </row>
    <row r="108" spans="1:4" x14ac:dyDescent="0.3">
      <c r="A108" s="36" t="s">
        <v>231</v>
      </c>
      <c r="B108" s="58" t="s">
        <v>390</v>
      </c>
      <c r="C108" s="29">
        <v>0</v>
      </c>
      <c r="D108" s="37">
        <v>0</v>
      </c>
    </row>
    <row r="109" spans="1:4" x14ac:dyDescent="0.3">
      <c r="A109" s="36" t="s">
        <v>366</v>
      </c>
      <c r="B109" s="59"/>
      <c r="C109" s="29">
        <v>0</v>
      </c>
      <c r="D109" s="37">
        <v>0</v>
      </c>
    </row>
    <row r="110" spans="1:4" x14ac:dyDescent="0.3">
      <c r="A110" s="36" t="s">
        <v>367</v>
      </c>
      <c r="B110" s="60"/>
      <c r="C110" s="29">
        <v>0</v>
      </c>
      <c r="D110" s="37">
        <v>0</v>
      </c>
    </row>
    <row r="111" spans="1:4" x14ac:dyDescent="0.3">
      <c r="A111" s="36" t="s">
        <v>259</v>
      </c>
      <c r="B111" s="58" t="s">
        <v>391</v>
      </c>
      <c r="C111" s="29">
        <v>0</v>
      </c>
      <c r="D111" s="37">
        <v>0</v>
      </c>
    </row>
    <row r="112" spans="1:4" x14ac:dyDescent="0.3">
      <c r="A112" s="36" t="s">
        <v>295</v>
      </c>
      <c r="B112" s="59"/>
      <c r="C112" s="29">
        <v>0</v>
      </c>
      <c r="D112" s="37">
        <v>0</v>
      </c>
    </row>
    <row r="113" spans="1:4" x14ac:dyDescent="0.3">
      <c r="A113" s="36" t="s">
        <v>296</v>
      </c>
      <c r="B113" s="60"/>
      <c r="C113" s="29">
        <v>0</v>
      </c>
      <c r="D113" s="37">
        <v>0</v>
      </c>
    </row>
    <row r="114" spans="1:4" x14ac:dyDescent="0.3">
      <c r="A114" s="36" t="s">
        <v>331</v>
      </c>
      <c r="B114" s="58" t="s">
        <v>392</v>
      </c>
      <c r="C114" s="29">
        <v>0</v>
      </c>
      <c r="D114" s="37">
        <v>0</v>
      </c>
    </row>
    <row r="115" spans="1:4" x14ac:dyDescent="0.3">
      <c r="A115" s="36" t="s">
        <v>368</v>
      </c>
      <c r="B115" s="59"/>
      <c r="C115" s="29">
        <v>0</v>
      </c>
      <c r="D115" s="37">
        <v>0</v>
      </c>
    </row>
    <row r="116" spans="1:4" x14ac:dyDescent="0.3">
      <c r="A116" s="36" t="s">
        <v>369</v>
      </c>
      <c r="B116" s="60"/>
      <c r="C116" s="29">
        <v>0</v>
      </c>
      <c r="D116" s="37">
        <v>0</v>
      </c>
    </row>
    <row r="117" spans="1:4" x14ac:dyDescent="0.3">
      <c r="A117" s="36" t="s">
        <v>332</v>
      </c>
      <c r="B117" s="58" t="s">
        <v>393</v>
      </c>
      <c r="C117" s="29">
        <v>0</v>
      </c>
      <c r="D117" s="37">
        <v>0</v>
      </c>
    </row>
    <row r="118" spans="1:4" x14ac:dyDescent="0.3">
      <c r="A118" s="36" t="s">
        <v>370</v>
      </c>
      <c r="B118" s="59"/>
      <c r="C118" s="29">
        <v>0</v>
      </c>
      <c r="D118" s="37">
        <v>0</v>
      </c>
    </row>
    <row r="119" spans="1:4" x14ac:dyDescent="0.3">
      <c r="A119" s="36" t="s">
        <v>371</v>
      </c>
      <c r="B119" s="60"/>
      <c r="C119" s="29">
        <v>0</v>
      </c>
      <c r="D119" s="37">
        <v>0</v>
      </c>
    </row>
    <row r="120" spans="1:4" x14ac:dyDescent="0.3">
      <c r="A120" s="36" t="s">
        <v>333</v>
      </c>
      <c r="B120" s="58" t="s">
        <v>394</v>
      </c>
      <c r="C120" s="68">
        <v>1</v>
      </c>
      <c r="D120" s="37">
        <v>0</v>
      </c>
    </row>
    <row r="121" spans="1:4" x14ac:dyDescent="0.3">
      <c r="A121" s="36" t="s">
        <v>372</v>
      </c>
      <c r="B121" s="59"/>
      <c r="C121" s="29">
        <v>0</v>
      </c>
      <c r="D121" s="37">
        <v>0</v>
      </c>
    </row>
    <row r="122" spans="1:4" x14ac:dyDescent="0.3">
      <c r="A122" s="36" t="s">
        <v>373</v>
      </c>
      <c r="B122" s="60"/>
      <c r="C122" s="29">
        <v>0</v>
      </c>
      <c r="D122" s="37">
        <v>0</v>
      </c>
    </row>
    <row r="123" spans="1:4" x14ac:dyDescent="0.3">
      <c r="C123" s="67">
        <f>COUNTIF(C5:C122,0)</f>
        <v>115</v>
      </c>
      <c r="D123">
        <f>COUNTIF(D5:D122,0)</f>
        <v>116</v>
      </c>
    </row>
    <row r="124" spans="1:4" x14ac:dyDescent="0.3">
      <c r="D124" t="s">
        <v>411</v>
      </c>
    </row>
  </sheetData>
  <mergeCells count="39">
    <mergeCell ref="B20:B22"/>
    <mergeCell ref="B5:B7"/>
    <mergeCell ref="B8:B10"/>
    <mergeCell ref="B11:B13"/>
    <mergeCell ref="B14:B16"/>
    <mergeCell ref="B17:B19"/>
    <mergeCell ref="B56:B58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90:B92"/>
    <mergeCell ref="B60:B62"/>
    <mergeCell ref="B63:B65"/>
    <mergeCell ref="B66:B68"/>
    <mergeCell ref="B69:B71"/>
    <mergeCell ref="B72:B74"/>
    <mergeCell ref="B75:B77"/>
    <mergeCell ref="B78:B80"/>
    <mergeCell ref="B81:B83"/>
    <mergeCell ref="B84:B86"/>
    <mergeCell ref="B87:B89"/>
    <mergeCell ref="B111:B113"/>
    <mergeCell ref="B114:B116"/>
    <mergeCell ref="B117:B119"/>
    <mergeCell ref="B120:B122"/>
    <mergeCell ref="B93:B95"/>
    <mergeCell ref="B96:B98"/>
    <mergeCell ref="B99:B101"/>
    <mergeCell ref="B102:B104"/>
    <mergeCell ref="B105:B107"/>
    <mergeCell ref="B108:B11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AS_ADL_DATA</vt:lpstr>
      <vt:lpstr>Test_Fall (1)</vt:lpstr>
      <vt:lpstr>Test_Fall (2)</vt:lpstr>
      <vt:lpstr>ADL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2024-01-26T00:06:36Z</dcterms:modified>
</cp:coreProperties>
</file>